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T:\Indirect Cost\FY2027\Post to Web\"/>
    </mc:Choice>
  </mc:AlternateContent>
  <xr:revisionPtr revIDLastSave="0" documentId="13_ncr:1_{5198A657-9509-4A44-8129-EF2E443F754A}" xr6:coauthVersionLast="47" xr6:coauthVersionMax="47" xr10:uidLastSave="{00000000-0000-0000-0000-000000000000}"/>
  <bookViews>
    <workbookView xWindow="2685" yWindow="2685" windowWidth="21600" windowHeight="11295" tabRatio="869" firstSheet="1" activeTab="1" xr2:uid="{BA75E7E0-5C8A-4AC4-BB63-8E9387794337}"/>
  </bookViews>
  <sheets>
    <sheet name="Interlocal District Lists" sheetId="7" state="hidden" r:id="rId1"/>
    <sheet name="FINAL" sheetId="8" r:id="rId2"/>
    <sheet name="Load LCP" sheetId="19" r:id="rId3"/>
    <sheet name="Load KN-CLAIM" sheetId="18" r:id="rId4"/>
  </sheets>
  <definedNames>
    <definedName name="_xlnm._FilterDatabase" localSheetId="1" hidden="1">FINAL!$A$4:$N$289</definedName>
    <definedName name="_xlnm._FilterDatabase" localSheetId="3" hidden="1">'Load KN-CLAIM'!$A$1:$D$287</definedName>
    <definedName name="_xlnm._FilterDatabase" localSheetId="2" hidden="1">'Load LCP'!$A$1:$D$287</definedName>
    <definedName name="_xlnm.Print_Titles" localSheetId="1">FINAL!$1:$4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19" l="1"/>
  <c r="C8" i="19"/>
  <c r="C9" i="19"/>
  <c r="C15" i="19"/>
  <c r="C16" i="19"/>
  <c r="C17" i="19"/>
  <c r="C18" i="19"/>
  <c r="C19" i="19"/>
  <c r="C20" i="19"/>
  <c r="C21" i="19"/>
  <c r="C25" i="19"/>
  <c r="C26" i="19"/>
  <c r="C27" i="19"/>
  <c r="C28" i="19"/>
  <c r="C29" i="19"/>
  <c r="C30" i="19"/>
  <c r="C36" i="19"/>
  <c r="C39" i="19"/>
  <c r="C40" i="19"/>
  <c r="C41" i="19"/>
  <c r="C48" i="19"/>
  <c r="C49" i="19"/>
  <c r="C50" i="19"/>
  <c r="C57" i="19"/>
  <c r="C58" i="19"/>
  <c r="C59" i="19"/>
  <c r="C60" i="19"/>
  <c r="C61" i="19"/>
  <c r="C64" i="19"/>
  <c r="C65" i="19"/>
  <c r="C66" i="19"/>
  <c r="C67" i="19"/>
  <c r="C68" i="19"/>
  <c r="C69" i="19"/>
  <c r="C70" i="19"/>
  <c r="C72" i="19"/>
  <c r="C79" i="19"/>
  <c r="C80" i="19"/>
  <c r="C81" i="19"/>
  <c r="C88" i="19"/>
  <c r="C89" i="19"/>
  <c r="C90" i="19"/>
  <c r="C97" i="19"/>
  <c r="C98" i="19"/>
  <c r="C105" i="19"/>
  <c r="C106" i="19"/>
  <c r="C107" i="19"/>
  <c r="C108" i="19"/>
  <c r="C109" i="19"/>
  <c r="C110" i="19"/>
  <c r="C112" i="19"/>
  <c r="C113" i="19"/>
  <c r="C117" i="19"/>
  <c r="C120" i="19"/>
  <c r="C121" i="19"/>
  <c r="C129" i="19"/>
  <c r="C130" i="19"/>
  <c r="C137" i="19"/>
  <c r="C138" i="19"/>
  <c r="C139" i="19"/>
  <c r="C140" i="19"/>
  <c r="C141" i="19"/>
  <c r="C146" i="19"/>
  <c r="C148" i="19"/>
  <c r="C149" i="19"/>
  <c r="C150" i="19"/>
  <c r="C153" i="19"/>
  <c r="C154" i="19"/>
  <c r="C155" i="19"/>
  <c r="C156" i="19"/>
  <c r="C157" i="19"/>
  <c r="C158" i="19"/>
  <c r="C159" i="19"/>
  <c r="C161" i="19"/>
  <c r="C170" i="19"/>
  <c r="C177" i="19"/>
  <c r="C178" i="19"/>
  <c r="C179" i="19"/>
  <c r="C180" i="19"/>
  <c r="C181" i="19"/>
  <c r="C189" i="19"/>
  <c r="C190" i="19"/>
  <c r="C194" i="19"/>
  <c r="C195" i="19"/>
  <c r="C196" i="19"/>
  <c r="C197" i="19"/>
  <c r="C198" i="19"/>
  <c r="C199" i="19"/>
  <c r="C200" i="19"/>
  <c r="C201" i="19"/>
  <c r="C205" i="19"/>
  <c r="C206" i="19"/>
  <c r="C217" i="19"/>
  <c r="C218" i="19"/>
  <c r="C219" i="19"/>
  <c r="C220" i="19"/>
  <c r="C221" i="19"/>
  <c r="C227" i="19"/>
  <c r="C228" i="19"/>
  <c r="C230" i="19"/>
  <c r="C231" i="19"/>
  <c r="C234" i="19"/>
  <c r="C235" i="19"/>
  <c r="C236" i="19"/>
  <c r="C237" i="19"/>
  <c r="C238" i="19"/>
  <c r="C239" i="19"/>
  <c r="C240" i="19"/>
  <c r="C241" i="19"/>
  <c r="C246" i="19"/>
  <c r="C247" i="19"/>
  <c r="C248" i="19"/>
  <c r="C258" i="19"/>
  <c r="C259" i="19"/>
  <c r="C260" i="19"/>
  <c r="C261" i="19"/>
  <c r="C268" i="19"/>
  <c r="C270" i="19"/>
  <c r="C271" i="19"/>
  <c r="C273" i="19"/>
  <c r="C274" i="19"/>
  <c r="C275" i="19"/>
  <c r="C276" i="19"/>
  <c r="C277" i="19"/>
  <c r="C278" i="19"/>
  <c r="C279" i="19"/>
  <c r="C280" i="19"/>
  <c r="C281" i="19"/>
  <c r="C286" i="19"/>
  <c r="C272" i="19"/>
  <c r="C267" i="19"/>
  <c r="C263" i="19"/>
  <c r="C262" i="19"/>
  <c r="C257" i="19"/>
  <c r="C250" i="19"/>
  <c r="C249" i="19"/>
  <c r="C233" i="19"/>
  <c r="C232" i="19"/>
  <c r="C223" i="19"/>
  <c r="C222" i="19"/>
  <c r="C211" i="19"/>
  <c r="C210" i="19"/>
  <c r="C209" i="19"/>
  <c r="C208" i="19"/>
  <c r="C207" i="19"/>
  <c r="C193" i="19"/>
  <c r="C192" i="19"/>
  <c r="C188" i="19"/>
  <c r="C187" i="19"/>
  <c r="C183" i="19"/>
  <c r="C182" i="19"/>
  <c r="C171" i="19"/>
  <c r="C169" i="19"/>
  <c r="C168" i="19"/>
  <c r="C167" i="19"/>
  <c r="C160" i="19"/>
  <c r="C152" i="19"/>
  <c r="C147" i="19"/>
  <c r="C143" i="19"/>
  <c r="C142" i="19"/>
  <c r="C131" i="19"/>
  <c r="C128" i="19"/>
  <c r="C127" i="19"/>
  <c r="C119" i="19"/>
  <c r="C118" i="19"/>
  <c r="C103" i="19"/>
  <c r="C102" i="19"/>
  <c r="C91" i="19"/>
  <c r="C87" i="19"/>
  <c r="C78" i="19"/>
  <c r="C77" i="19"/>
  <c r="C73" i="19"/>
  <c r="C63" i="19"/>
  <c r="C62" i="19"/>
  <c r="C51" i="19"/>
  <c r="C47" i="19"/>
  <c r="C38" i="19"/>
  <c r="C37" i="19"/>
  <c r="C33" i="19"/>
  <c r="C32" i="19"/>
  <c r="C24" i="19"/>
  <c r="C23" i="19"/>
  <c r="C22" i="19"/>
  <c r="C11" i="19"/>
  <c r="C10" i="19"/>
  <c r="C99" i="19"/>
  <c r="C100" i="19"/>
  <c r="C101" i="19"/>
  <c r="C2" i="19"/>
  <c r="C3" i="19"/>
  <c r="C4" i="19"/>
  <c r="C5" i="19"/>
  <c r="C6" i="19"/>
  <c r="C12" i="19"/>
  <c r="C13" i="19"/>
  <c r="C14" i="19"/>
  <c r="C31" i="19"/>
  <c r="C34" i="19"/>
  <c r="C35" i="19"/>
  <c r="C42" i="19"/>
  <c r="C43" i="19"/>
  <c r="C44" i="19"/>
  <c r="C45" i="19"/>
  <c r="C46" i="19"/>
  <c r="C52" i="19"/>
  <c r="C53" i="19"/>
  <c r="C54" i="19"/>
  <c r="C55" i="19"/>
  <c r="C56" i="19"/>
  <c r="C71" i="19"/>
  <c r="C74" i="19"/>
  <c r="C75" i="19"/>
  <c r="C76" i="19"/>
  <c r="C82" i="19"/>
  <c r="C83" i="19"/>
  <c r="C84" i="19"/>
  <c r="C85" i="19"/>
  <c r="C86" i="19"/>
  <c r="C92" i="19"/>
  <c r="C93" i="19"/>
  <c r="C94" i="19"/>
  <c r="C95" i="19"/>
  <c r="C96" i="19"/>
  <c r="C104" i="19"/>
  <c r="C111" i="19"/>
  <c r="C114" i="19"/>
  <c r="C115" i="19"/>
  <c r="C116" i="19"/>
  <c r="C122" i="19"/>
  <c r="C123" i="19"/>
  <c r="C124" i="19"/>
  <c r="C125" i="19"/>
  <c r="C126" i="19"/>
  <c r="C132" i="19"/>
  <c r="C133" i="19"/>
  <c r="C134" i="19"/>
  <c r="C135" i="19"/>
  <c r="C136" i="19"/>
  <c r="C144" i="19"/>
  <c r="C145" i="19"/>
  <c r="C151" i="19"/>
  <c r="C162" i="19"/>
  <c r="C163" i="19"/>
  <c r="C164" i="19"/>
  <c r="C165" i="19"/>
  <c r="C166" i="19"/>
  <c r="C172" i="19"/>
  <c r="C173" i="19"/>
  <c r="C174" i="19"/>
  <c r="C175" i="19"/>
  <c r="C176" i="19"/>
  <c r="C184" i="19"/>
  <c r="C185" i="19"/>
  <c r="C186" i="19"/>
  <c r="C191" i="19"/>
  <c r="C202" i="19"/>
  <c r="C203" i="19"/>
  <c r="C204" i="19"/>
  <c r="C212" i="19"/>
  <c r="C213" i="19"/>
  <c r="C214" i="19"/>
  <c r="C215" i="19"/>
  <c r="C216" i="19"/>
  <c r="C224" i="19"/>
  <c r="C225" i="19"/>
  <c r="C226" i="19"/>
  <c r="C229" i="19"/>
  <c r="C242" i="19"/>
  <c r="C243" i="19"/>
  <c r="C244" i="19"/>
  <c r="C245" i="19"/>
  <c r="C251" i="19"/>
  <c r="C252" i="19"/>
  <c r="C253" i="19"/>
  <c r="C254" i="19"/>
  <c r="C255" i="19"/>
  <c r="C256" i="19"/>
  <c r="C264" i="19"/>
  <c r="C265" i="19"/>
  <c r="C266" i="19"/>
  <c r="C269" i="19"/>
  <c r="C282" i="19"/>
  <c r="C283" i="19"/>
  <c r="C284" i="19"/>
  <c r="C285" i="19"/>
  <c r="C286" i="18" l="1"/>
  <c r="C285" i="18"/>
  <c r="C284" i="18"/>
  <c r="C283" i="18"/>
  <c r="C282" i="18"/>
  <c r="C281" i="18"/>
  <c r="C280" i="18"/>
  <c r="C279" i="18"/>
  <c r="C278" i="18"/>
  <c r="C277" i="18"/>
  <c r="C276" i="18"/>
  <c r="C275" i="18"/>
  <c r="C274" i="18"/>
  <c r="C273" i="18"/>
  <c r="C272" i="18"/>
  <c r="C271" i="18"/>
  <c r="C270" i="18"/>
  <c r="C269" i="18"/>
  <c r="C268" i="18"/>
  <c r="C267" i="18"/>
  <c r="C266" i="18"/>
  <c r="C265" i="18"/>
  <c r="C264" i="18"/>
  <c r="C263" i="18"/>
  <c r="C262" i="18"/>
  <c r="C261" i="18"/>
  <c r="C260" i="18"/>
  <c r="C259" i="18"/>
  <c r="C258" i="18"/>
  <c r="C257" i="18"/>
  <c r="C256" i="18"/>
  <c r="C255" i="18"/>
  <c r="C254" i="18"/>
  <c r="C253" i="18"/>
  <c r="C252" i="18"/>
  <c r="C251" i="18"/>
  <c r="C250" i="18"/>
  <c r="C249" i="18"/>
  <c r="C248" i="18"/>
  <c r="C247" i="18"/>
  <c r="C246" i="18"/>
  <c r="C245" i="18"/>
  <c r="C244" i="18"/>
  <c r="C243" i="18"/>
  <c r="C242" i="18"/>
  <c r="C241" i="18"/>
  <c r="C240" i="18"/>
  <c r="C239" i="18"/>
  <c r="C238" i="18"/>
  <c r="C237" i="18"/>
  <c r="C236" i="18"/>
  <c r="C235" i="18"/>
  <c r="C234" i="18"/>
  <c r="C233" i="18"/>
  <c r="C232" i="18"/>
  <c r="C231" i="18"/>
  <c r="C230" i="18"/>
  <c r="C229" i="18"/>
  <c r="C228" i="18"/>
  <c r="C227" i="18"/>
  <c r="C226" i="18"/>
  <c r="C225" i="18"/>
  <c r="C224" i="18"/>
  <c r="C223" i="18"/>
  <c r="C222" i="18"/>
  <c r="C221" i="18"/>
  <c r="C220" i="18"/>
  <c r="C219" i="18"/>
  <c r="C218" i="18"/>
  <c r="C217" i="18"/>
  <c r="C216" i="18"/>
  <c r="C215" i="18"/>
  <c r="C214" i="18"/>
  <c r="C213" i="18"/>
  <c r="C212" i="18"/>
  <c r="C211" i="18"/>
  <c r="C210" i="18"/>
  <c r="C209" i="18"/>
  <c r="C208" i="18"/>
  <c r="C207" i="18"/>
  <c r="C206" i="18"/>
  <c r="C205" i="18"/>
  <c r="C204" i="18"/>
  <c r="C203" i="18"/>
  <c r="C202" i="18"/>
  <c r="C201" i="18"/>
  <c r="C200" i="18"/>
  <c r="C199" i="18"/>
  <c r="C198" i="18"/>
  <c r="C197" i="18"/>
  <c r="C196" i="18"/>
  <c r="C195" i="18"/>
  <c r="C194" i="18"/>
  <c r="C193" i="18"/>
  <c r="C192" i="18"/>
  <c r="C191" i="18"/>
  <c r="C190" i="18"/>
  <c r="C189" i="18"/>
  <c r="C188" i="18"/>
  <c r="C187" i="18"/>
  <c r="C186" i="18"/>
  <c r="C185" i="18"/>
  <c r="C184" i="18"/>
  <c r="C183" i="18"/>
  <c r="C182" i="18"/>
  <c r="C181" i="18"/>
  <c r="C180" i="18"/>
  <c r="C179" i="18"/>
  <c r="C178" i="18"/>
  <c r="C177" i="18"/>
  <c r="C176" i="18"/>
  <c r="C175" i="18"/>
  <c r="C174" i="18"/>
  <c r="C173" i="18"/>
  <c r="C172" i="18"/>
  <c r="C171" i="18"/>
  <c r="C170" i="18"/>
  <c r="C169" i="18"/>
  <c r="C168" i="18"/>
  <c r="C167" i="18"/>
  <c r="C166" i="18"/>
  <c r="C165" i="18"/>
  <c r="C164" i="18"/>
  <c r="C163" i="18"/>
  <c r="C162" i="18"/>
  <c r="C161" i="18"/>
  <c r="C160" i="18"/>
  <c r="C159" i="18"/>
  <c r="C158" i="18"/>
  <c r="C157" i="18"/>
  <c r="C156" i="18"/>
  <c r="C155" i="18"/>
  <c r="C154" i="18"/>
  <c r="C153" i="18"/>
  <c r="C152" i="18"/>
  <c r="C151" i="18"/>
  <c r="C150" i="18"/>
  <c r="C149" i="18"/>
  <c r="C148" i="18"/>
  <c r="C147" i="18"/>
  <c r="C146" i="18"/>
  <c r="C145" i="18"/>
  <c r="C144" i="18"/>
  <c r="C143" i="18"/>
  <c r="C142" i="18"/>
  <c r="C141" i="18"/>
  <c r="C140" i="18"/>
  <c r="C139" i="18"/>
  <c r="C138" i="18"/>
  <c r="C137" i="18"/>
  <c r="C136" i="18"/>
  <c r="C135" i="18"/>
  <c r="C134" i="18"/>
  <c r="C133" i="18"/>
  <c r="C132" i="18"/>
  <c r="C131" i="18"/>
  <c r="C130" i="18"/>
  <c r="C129" i="18"/>
  <c r="C128" i="18"/>
  <c r="C127" i="18"/>
  <c r="C126" i="18"/>
  <c r="C125" i="18"/>
  <c r="C124" i="18"/>
  <c r="C123" i="18"/>
  <c r="C122" i="18"/>
  <c r="C121" i="18"/>
  <c r="C120" i="18"/>
  <c r="C119" i="18"/>
  <c r="C118" i="18"/>
  <c r="C117" i="18"/>
  <c r="C116" i="18"/>
  <c r="C115" i="18"/>
  <c r="C114" i="18"/>
  <c r="C113" i="18"/>
  <c r="C112" i="18"/>
  <c r="C111" i="18"/>
  <c r="C110" i="18"/>
  <c r="C109" i="18"/>
  <c r="C108" i="18"/>
  <c r="C107" i="18"/>
  <c r="C106" i="18"/>
  <c r="C105" i="18"/>
  <c r="C104" i="18"/>
  <c r="C103" i="18"/>
  <c r="C102" i="18"/>
  <c r="C101" i="18"/>
  <c r="C100" i="18"/>
  <c r="C99" i="18"/>
  <c r="C98" i="18"/>
  <c r="C97" i="18"/>
  <c r="C96" i="18"/>
  <c r="C95" i="18"/>
  <c r="C94" i="18"/>
  <c r="C93" i="18"/>
  <c r="C92" i="18"/>
  <c r="C91" i="18"/>
  <c r="C90" i="18"/>
  <c r="C89" i="18"/>
  <c r="C88" i="18"/>
  <c r="C87" i="18"/>
  <c r="C86" i="18"/>
  <c r="C85" i="18"/>
  <c r="C84" i="18"/>
  <c r="C83" i="18"/>
  <c r="C82" i="18"/>
  <c r="C81" i="18"/>
  <c r="C80" i="18"/>
  <c r="C79" i="18"/>
  <c r="C78" i="18"/>
  <c r="C77" i="18"/>
  <c r="C76" i="18"/>
  <c r="C75" i="18"/>
  <c r="C74" i="18"/>
  <c r="C73" i="18"/>
  <c r="C72" i="18"/>
  <c r="C71" i="18"/>
  <c r="C70" i="18"/>
  <c r="C69" i="18"/>
  <c r="C68" i="18"/>
  <c r="C67" i="18"/>
  <c r="C66" i="18"/>
  <c r="C65" i="18"/>
  <c r="C64" i="18"/>
  <c r="C63" i="18"/>
  <c r="C62" i="18"/>
  <c r="C61" i="18"/>
  <c r="C60" i="18"/>
  <c r="C59" i="18"/>
  <c r="C58" i="18"/>
  <c r="C57" i="18"/>
  <c r="C56" i="18"/>
  <c r="C55" i="18"/>
  <c r="C54" i="18"/>
  <c r="C53" i="18"/>
  <c r="C52" i="18"/>
  <c r="C51" i="18"/>
  <c r="C50" i="18"/>
  <c r="C49" i="18"/>
  <c r="C48" i="18"/>
  <c r="C47" i="18"/>
  <c r="C46" i="18"/>
  <c r="C45" i="18"/>
  <c r="C44" i="18"/>
  <c r="C43" i="18"/>
  <c r="C42" i="18"/>
  <c r="C41" i="18"/>
  <c r="C40" i="18"/>
  <c r="C39" i="18"/>
  <c r="C38" i="18"/>
  <c r="C37" i="18"/>
  <c r="C36" i="18"/>
  <c r="C35" i="18"/>
  <c r="C34" i="18"/>
  <c r="C33" i="18"/>
  <c r="C32" i="18"/>
  <c r="C31" i="18"/>
  <c r="C30" i="18"/>
  <c r="C29" i="18"/>
  <c r="C28" i="18"/>
  <c r="C27" i="18"/>
  <c r="C26" i="18"/>
  <c r="C25" i="18"/>
  <c r="C24" i="18"/>
  <c r="C23" i="18"/>
  <c r="C22" i="18"/>
  <c r="C21" i="18"/>
  <c r="C20" i="18"/>
  <c r="C19" i="18"/>
  <c r="C18" i="18"/>
  <c r="C17" i="18"/>
  <c r="C16" i="18"/>
  <c r="C15" i="18"/>
  <c r="C14" i="18"/>
  <c r="C13" i="18"/>
  <c r="C12" i="18"/>
  <c r="C11" i="18"/>
  <c r="C10" i="18"/>
  <c r="C9" i="18"/>
  <c r="C8" i="18"/>
  <c r="C7" i="18"/>
  <c r="C6" i="18"/>
  <c r="C5" i="18"/>
  <c r="C4" i="18"/>
  <c r="C3" i="18"/>
  <c r="C2" i="18"/>
  <c r="M4" i="8" l="1"/>
  <c r="F4" i="8"/>
  <c r="H4" i="8"/>
  <c r="K4" i="8"/>
  <c r="E4" i="8"/>
  <c r="J4" i="8"/>
  <c r="D4" i="8"/>
  <c r="G4" i="8"/>
  <c r="L4" i="8"/>
  <c r="N4" i="8" l="1"/>
  <c r="I4"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Christie N. Wyckoff</author>
    <author>Marcia Ricklefs</author>
    <author>Sara McCullah</author>
  </authors>
  <commentList>
    <comment ref="A1" authorId="0" shapeId="0" xr:uid="{F0921C1C-F6DE-439A-A3C0-A9A348C0067D}">
      <text>
        <r>
          <rPr>
            <sz val="9"/>
            <color indexed="81"/>
            <rFont val="Tahoma"/>
            <family val="2"/>
          </rPr>
          <t>Make sure year is at the beginning of the title and in ####-#### format as formulas are referencing it.</t>
        </r>
      </text>
    </comment>
    <comment ref="A3" authorId="1" shapeId="0" xr:uid="{B9B18BEA-1083-4240-916D-7074CA42B06C}">
      <text>
        <r>
          <rPr>
            <b/>
            <sz val="9"/>
            <color indexed="81"/>
            <rFont val="Tahoma"/>
            <family val="2"/>
          </rPr>
          <t>Marcia Ricklefs:</t>
        </r>
        <r>
          <rPr>
            <sz val="9"/>
            <color indexed="81"/>
            <rFont val="Tahoma"/>
            <family val="2"/>
          </rPr>
          <t xml:space="preserve">
Color fillers correspond with COOP.</t>
        </r>
      </text>
    </comment>
    <comment ref="D3" authorId="2" shapeId="0" xr:uid="{5203DF08-26E9-4A4B-B1F8-96C392497CEA}">
      <text>
        <r>
          <rPr>
            <b/>
            <sz val="9"/>
            <color indexed="81"/>
            <rFont val="Tahoma"/>
            <family val="2"/>
          </rPr>
          <t>Sara McCullah:</t>
        </r>
        <r>
          <rPr>
            <sz val="9"/>
            <color indexed="81"/>
            <rFont val="Tahoma"/>
            <family val="2"/>
          </rPr>
          <t xml:space="preserve">
7-11-2025:  
This should always match the Ledger for the audited Indirect Costs.
2023-2024 Indirect Costs are audited during 2024-2025 school year and found in Column AF saved in this folder:  T:\School Finance Audits\Ledgers</t>
        </r>
      </text>
    </comment>
  </commentList>
</comments>
</file>

<file path=xl/sharedStrings.xml><?xml version="1.0" encoding="utf-8"?>
<sst xmlns="http://schemas.openxmlformats.org/spreadsheetml/2006/main" count="1540" uniqueCount="689">
  <si>
    <t>SchoolYear</t>
  </si>
  <si>
    <t>Rate</t>
  </si>
  <si>
    <t>D0101</t>
  </si>
  <si>
    <t>Erie-Galesburg</t>
  </si>
  <si>
    <t>Neosho</t>
  </si>
  <si>
    <t>Restricted</t>
  </si>
  <si>
    <t>Unrestricted</t>
  </si>
  <si>
    <t>D0102</t>
  </si>
  <si>
    <t>Cimarron-Ensign</t>
  </si>
  <si>
    <t>Gray</t>
  </si>
  <si>
    <t>D0103</t>
  </si>
  <si>
    <t>Cheylin</t>
  </si>
  <si>
    <t>Cheyenne</t>
  </si>
  <si>
    <t>D0105</t>
  </si>
  <si>
    <t>Rawlins County</t>
  </si>
  <si>
    <t>Rawlins</t>
  </si>
  <si>
    <t>D0106</t>
  </si>
  <si>
    <t>Western Plains</t>
  </si>
  <si>
    <t>Ness</t>
  </si>
  <si>
    <t>D0107</t>
  </si>
  <si>
    <t>Rock Hills</t>
  </si>
  <si>
    <t>Jewell</t>
  </si>
  <si>
    <t>D0108</t>
  </si>
  <si>
    <t>Washington Co. Schools</t>
  </si>
  <si>
    <t>Washington</t>
  </si>
  <si>
    <t>D0109</t>
  </si>
  <si>
    <t>Republic County</t>
  </si>
  <si>
    <t>Republic</t>
  </si>
  <si>
    <t>D0110</t>
  </si>
  <si>
    <t>Thunder Ridge Schools</t>
  </si>
  <si>
    <t>Phillips</t>
  </si>
  <si>
    <t>D0111</t>
  </si>
  <si>
    <t>Doniphan West Schools</t>
  </si>
  <si>
    <t>Doniphan</t>
  </si>
  <si>
    <t>D0112</t>
  </si>
  <si>
    <t>Central Plains</t>
  </si>
  <si>
    <t>Ellsworth</t>
  </si>
  <si>
    <t>D0113</t>
  </si>
  <si>
    <t>Prairie Hills</t>
  </si>
  <si>
    <t>Nemaha</t>
  </si>
  <si>
    <t>D0114</t>
  </si>
  <si>
    <t>Riverside</t>
  </si>
  <si>
    <t>D0115</t>
  </si>
  <si>
    <t>Nemaha Central</t>
  </si>
  <si>
    <t>D0200</t>
  </si>
  <si>
    <t>Greeley County Schools</t>
  </si>
  <si>
    <t>Greeley</t>
  </si>
  <si>
    <t>D0202</t>
  </si>
  <si>
    <t>Turner-Kansas City</t>
  </si>
  <si>
    <t>Wyandotte</t>
  </si>
  <si>
    <t>D0203</t>
  </si>
  <si>
    <t>Piper-Kansas City</t>
  </si>
  <si>
    <t>D0204</t>
  </si>
  <si>
    <t>Bonner Springs</t>
  </si>
  <si>
    <t>D0205</t>
  </si>
  <si>
    <t>Bluestem</t>
  </si>
  <si>
    <t>Butler</t>
  </si>
  <si>
    <t>D0206</t>
  </si>
  <si>
    <t>Remington-Whitewater</t>
  </si>
  <si>
    <t>D0207</t>
  </si>
  <si>
    <t>Leavenworth</t>
  </si>
  <si>
    <t>D0208</t>
  </si>
  <si>
    <t>Trego</t>
  </si>
  <si>
    <t>D0209</t>
  </si>
  <si>
    <t>Moscow Public Schools</t>
  </si>
  <si>
    <t>Stevens</t>
  </si>
  <si>
    <t>D0210</t>
  </si>
  <si>
    <t>Hugoton Public Schools</t>
  </si>
  <si>
    <t>D0211</t>
  </si>
  <si>
    <t>Norton Community Schools</t>
  </si>
  <si>
    <t>Norton</t>
  </si>
  <si>
    <t>D0212</t>
  </si>
  <si>
    <t>Northern Valley</t>
  </si>
  <si>
    <t>D0214</t>
  </si>
  <si>
    <t>Ulysses</t>
  </si>
  <si>
    <t>Grant</t>
  </si>
  <si>
    <t>D0215</t>
  </si>
  <si>
    <t>Lakin</t>
  </si>
  <si>
    <t>Kearny</t>
  </si>
  <si>
    <t>D0216</t>
  </si>
  <si>
    <t>Deerfield</t>
  </si>
  <si>
    <t>D0217</t>
  </si>
  <si>
    <t>Rolla</t>
  </si>
  <si>
    <t>Morton</t>
  </si>
  <si>
    <t>D0218</t>
  </si>
  <si>
    <t>Elkhart</t>
  </si>
  <si>
    <t>D0219</t>
  </si>
  <si>
    <t>Minneola</t>
  </si>
  <si>
    <t>Clark</t>
  </si>
  <si>
    <t>D0220</t>
  </si>
  <si>
    <t>Ashland</t>
  </si>
  <si>
    <t>D0223</t>
  </si>
  <si>
    <t>Barnes</t>
  </si>
  <si>
    <t>D0224</t>
  </si>
  <si>
    <t>Clifton-Clyde</t>
  </si>
  <si>
    <t>D0225</t>
  </si>
  <si>
    <t>Fowler</t>
  </si>
  <si>
    <t>Meade</t>
  </si>
  <si>
    <t>D0226</t>
  </si>
  <si>
    <t>D0227</t>
  </si>
  <si>
    <t>Hodgeman County Schools</t>
  </si>
  <si>
    <t>Hodgeman</t>
  </si>
  <si>
    <t>D0229</t>
  </si>
  <si>
    <t>Blue Valley</t>
  </si>
  <si>
    <t>Johnson</t>
  </si>
  <si>
    <t>D0230</t>
  </si>
  <si>
    <t>Spring Hill</t>
  </si>
  <si>
    <t>D0231</t>
  </si>
  <si>
    <t>Gardner Edgerton</t>
  </si>
  <si>
    <t>D0232</t>
  </si>
  <si>
    <t>De Soto</t>
  </si>
  <si>
    <t>D0233</t>
  </si>
  <si>
    <t>Olathe</t>
  </si>
  <si>
    <t>D0234</t>
  </si>
  <si>
    <t>Fort Scott</t>
  </si>
  <si>
    <t>Bourbon</t>
  </si>
  <si>
    <t>D0235</t>
  </si>
  <si>
    <t>Uniontown</t>
  </si>
  <si>
    <t>D0237</t>
  </si>
  <si>
    <t>Smith Center</t>
  </si>
  <si>
    <t>Smith</t>
  </si>
  <si>
    <t>D0239</t>
  </si>
  <si>
    <t>North Ottawa County</t>
  </si>
  <si>
    <t>Ottawa</t>
  </si>
  <si>
    <t>D0240</t>
  </si>
  <si>
    <t>Twin Valley</t>
  </si>
  <si>
    <t>D0241</t>
  </si>
  <si>
    <t>Wallace County Schools</t>
  </si>
  <si>
    <t>Wallace</t>
  </si>
  <si>
    <t>D0242</t>
  </si>
  <si>
    <t>Weskan</t>
  </si>
  <si>
    <t>D0243</t>
  </si>
  <si>
    <t>Lebo-Waverly</t>
  </si>
  <si>
    <t>Coffey</t>
  </si>
  <si>
    <t>D0244</t>
  </si>
  <si>
    <t>Burlington</t>
  </si>
  <si>
    <t>D0245</t>
  </si>
  <si>
    <t>LeRoy-Gridley</t>
  </si>
  <si>
    <t>D0246</t>
  </si>
  <si>
    <t>Northeast</t>
  </si>
  <si>
    <t>Crawford</t>
  </si>
  <si>
    <t>D0247</t>
  </si>
  <si>
    <t>Cherokee</t>
  </si>
  <si>
    <t>D0248</t>
  </si>
  <si>
    <t>Girard</t>
  </si>
  <si>
    <t>D0249</t>
  </si>
  <si>
    <t>Frontenac Public Schools</t>
  </si>
  <si>
    <t>D0250</t>
  </si>
  <si>
    <t>Pittsburg</t>
  </si>
  <si>
    <t>D0251</t>
  </si>
  <si>
    <t>North Lyon County</t>
  </si>
  <si>
    <t>Lyon</t>
  </si>
  <si>
    <t>D0252</t>
  </si>
  <si>
    <t>Southern Lyon County</t>
  </si>
  <si>
    <t>D0253</t>
  </si>
  <si>
    <t>Emporia</t>
  </si>
  <si>
    <t>D0254</t>
  </si>
  <si>
    <t>Barber County North</t>
  </si>
  <si>
    <t>Barber</t>
  </si>
  <si>
    <t>D0255</t>
  </si>
  <si>
    <t>South Barber</t>
  </si>
  <si>
    <t>D0256</t>
  </si>
  <si>
    <t>Marmaton Valley</t>
  </si>
  <si>
    <t>Allen</t>
  </si>
  <si>
    <t>D0257</t>
  </si>
  <si>
    <t>Iola</t>
  </si>
  <si>
    <t>D0258</t>
  </si>
  <si>
    <t>Humboldt</t>
  </si>
  <si>
    <t>D0259</t>
  </si>
  <si>
    <t>Wichita</t>
  </si>
  <si>
    <t>Sedgwick</t>
  </si>
  <si>
    <t>D0260</t>
  </si>
  <si>
    <t>Derby</t>
  </si>
  <si>
    <t>D0261</t>
  </si>
  <si>
    <t>Haysville</t>
  </si>
  <si>
    <t>D0262</t>
  </si>
  <si>
    <t>Valley Center Pub Sch</t>
  </si>
  <si>
    <t>D0263</t>
  </si>
  <si>
    <t>Mulvane</t>
  </si>
  <si>
    <t>D0264</t>
  </si>
  <si>
    <t>Clearwater</t>
  </si>
  <si>
    <t>D0265</t>
  </si>
  <si>
    <t>Goddard</t>
  </si>
  <si>
    <t>D0266</t>
  </si>
  <si>
    <t>Maize</t>
  </si>
  <si>
    <t>D0267</t>
  </si>
  <si>
    <t>Renwick</t>
  </si>
  <si>
    <t>D0268</t>
  </si>
  <si>
    <t>Cheney</t>
  </si>
  <si>
    <t>D0269</t>
  </si>
  <si>
    <t>Palco</t>
  </si>
  <si>
    <t>Rooks</t>
  </si>
  <si>
    <t>D0270</t>
  </si>
  <si>
    <t>Plainville</t>
  </si>
  <si>
    <t>D0271</t>
  </si>
  <si>
    <t>Stockton</t>
  </si>
  <si>
    <t>D0272</t>
  </si>
  <si>
    <t>Waconda</t>
  </si>
  <si>
    <t>Mitchell</t>
  </si>
  <si>
    <t>D0273</t>
  </si>
  <si>
    <t>Beloit</t>
  </si>
  <si>
    <t>D0274</t>
  </si>
  <si>
    <t>Oakley</t>
  </si>
  <si>
    <t>Logan</t>
  </si>
  <si>
    <t>D0275</t>
  </si>
  <si>
    <t>Triplains</t>
  </si>
  <si>
    <t>D0281</t>
  </si>
  <si>
    <t>Graham County</t>
  </si>
  <si>
    <t>Graham</t>
  </si>
  <si>
    <t>D0282</t>
  </si>
  <si>
    <t>West Elk</t>
  </si>
  <si>
    <t>Elk</t>
  </si>
  <si>
    <t>D0283</t>
  </si>
  <si>
    <t>Elk Valley</t>
  </si>
  <si>
    <t>D0284</t>
  </si>
  <si>
    <t>Chase County</t>
  </si>
  <si>
    <t>Chase</t>
  </si>
  <si>
    <t>D0285</t>
  </si>
  <si>
    <t>Cedar Vale</t>
  </si>
  <si>
    <t>Chautauqua</t>
  </si>
  <si>
    <t>D0286</t>
  </si>
  <si>
    <t>Chautauqua Co Community</t>
  </si>
  <si>
    <t>D0287</t>
  </si>
  <si>
    <t>West Franklin</t>
  </si>
  <si>
    <t>Franklin</t>
  </si>
  <si>
    <t>D0288</t>
  </si>
  <si>
    <t>Central Heights</t>
  </si>
  <si>
    <t>D0289</t>
  </si>
  <si>
    <t>Wellsville</t>
  </si>
  <si>
    <t>D0290</t>
  </si>
  <si>
    <t>D0291</t>
  </si>
  <si>
    <t>Grinnell Public Schools</t>
  </si>
  <si>
    <t>Gove</t>
  </si>
  <si>
    <t>D0292</t>
  </si>
  <si>
    <t>Wheatland</t>
  </si>
  <si>
    <t>D0293</t>
  </si>
  <si>
    <t>Quinter Public Schools</t>
  </si>
  <si>
    <t>D0294</t>
  </si>
  <si>
    <t>Oberlin</t>
  </si>
  <si>
    <t>Decatur</t>
  </si>
  <si>
    <t>D0297</t>
  </si>
  <si>
    <t>St Francis Comm Sch</t>
  </si>
  <si>
    <t>D0298</t>
  </si>
  <si>
    <t>Lincoln</t>
  </si>
  <si>
    <t>D0299</t>
  </si>
  <si>
    <t>Sylvan Grove</t>
  </si>
  <si>
    <t>D0300</t>
  </si>
  <si>
    <t>Comanche County</t>
  </si>
  <si>
    <t>Comanche</t>
  </si>
  <si>
    <t>D0303</t>
  </si>
  <si>
    <t>Ness City</t>
  </si>
  <si>
    <t>D0305</t>
  </si>
  <si>
    <t>Salina</t>
  </si>
  <si>
    <t>Saline</t>
  </si>
  <si>
    <t>D0306</t>
  </si>
  <si>
    <t>Southeast Of Saline</t>
  </si>
  <si>
    <t>D0307</t>
  </si>
  <si>
    <t>Ell-Saline</t>
  </si>
  <si>
    <t>D0308</t>
  </si>
  <si>
    <t>Hutchinson Public Schools</t>
  </si>
  <si>
    <t>Reno</t>
  </si>
  <si>
    <t>D0309</t>
  </si>
  <si>
    <t>Nickerson</t>
  </si>
  <si>
    <t>D0310</t>
  </si>
  <si>
    <t>Fairfield</t>
  </si>
  <si>
    <t>D0311</t>
  </si>
  <si>
    <t>Pretty Prairie</t>
  </si>
  <si>
    <t>D0312</t>
  </si>
  <si>
    <t>Haven Public Schools</t>
  </si>
  <si>
    <t>D0313</t>
  </si>
  <si>
    <t>Buhler</t>
  </si>
  <si>
    <t>D0314</t>
  </si>
  <si>
    <t>Brewster</t>
  </si>
  <si>
    <t>Thomas</t>
  </si>
  <si>
    <t>D0315</t>
  </si>
  <si>
    <t>Colby Public Schools</t>
  </si>
  <si>
    <t>D0316</t>
  </si>
  <si>
    <t>Golden Plains</t>
  </si>
  <si>
    <t>D0320</t>
  </si>
  <si>
    <t>Wamego</t>
  </si>
  <si>
    <t>Pottawatomie</t>
  </si>
  <si>
    <t>D0321</t>
  </si>
  <si>
    <t>Kaw Valley</t>
  </si>
  <si>
    <t>D0322</t>
  </si>
  <si>
    <t>Onaga-Havensville-Wheaton</t>
  </si>
  <si>
    <t>D0323</t>
  </si>
  <si>
    <t>Rock Creek</t>
  </si>
  <si>
    <t>D0325</t>
  </si>
  <si>
    <t>Phillipsburg</t>
  </si>
  <si>
    <t>D0326</t>
  </si>
  <si>
    <t>D0327</t>
  </si>
  <si>
    <t>D0329</t>
  </si>
  <si>
    <t>Wabaunsee</t>
  </si>
  <si>
    <t>D0330</t>
  </si>
  <si>
    <t>Mission Valley</t>
  </si>
  <si>
    <t>D0331</t>
  </si>
  <si>
    <t>Kingman - Norwich</t>
  </si>
  <si>
    <t>Kingman</t>
  </si>
  <si>
    <t>D0332</t>
  </si>
  <si>
    <t>Cunningham</t>
  </si>
  <si>
    <t>D0333</t>
  </si>
  <si>
    <t>Concordia</t>
  </si>
  <si>
    <t>Cloud</t>
  </si>
  <si>
    <t>D0334</t>
  </si>
  <si>
    <t>Southern Cloud</t>
  </si>
  <si>
    <t>D0335</t>
  </si>
  <si>
    <t>North Jackson</t>
  </si>
  <si>
    <t>Jackson</t>
  </si>
  <si>
    <t>D0336</t>
  </si>
  <si>
    <t>Holton</t>
  </si>
  <si>
    <t>D0337</t>
  </si>
  <si>
    <t>Royal Valley</t>
  </si>
  <si>
    <t>D0338</t>
  </si>
  <si>
    <t>Valley Falls</t>
  </si>
  <si>
    <t>Jefferson</t>
  </si>
  <si>
    <t>D0339</t>
  </si>
  <si>
    <t>Jefferson County North</t>
  </si>
  <si>
    <t>D0340</t>
  </si>
  <si>
    <t>Jefferson West</t>
  </si>
  <si>
    <t>D0341</t>
  </si>
  <si>
    <t>Oskaloosa Public Schools</t>
  </si>
  <si>
    <t>D0342</t>
  </si>
  <si>
    <t>McLouth</t>
  </si>
  <si>
    <t>D0343</t>
  </si>
  <si>
    <t>Perry Public Schools</t>
  </si>
  <si>
    <t>D0344</t>
  </si>
  <si>
    <t>Pleasanton</t>
  </si>
  <si>
    <t>Linn</t>
  </si>
  <si>
    <t>D0345</t>
  </si>
  <si>
    <t>Seaman</t>
  </si>
  <si>
    <t>Shawnee</t>
  </si>
  <si>
    <t>D0346</t>
  </si>
  <si>
    <t>Jayhawk</t>
  </si>
  <si>
    <t>D0347</t>
  </si>
  <si>
    <t>Kinsley-Offerle</t>
  </si>
  <si>
    <t>Edwards</t>
  </si>
  <si>
    <t>D0348</t>
  </si>
  <si>
    <t>Baldwin City</t>
  </si>
  <si>
    <t>Douglas</t>
  </si>
  <si>
    <t>D0349</t>
  </si>
  <si>
    <t>Stafford</t>
  </si>
  <si>
    <t>D0350</t>
  </si>
  <si>
    <t>St John-Hudson</t>
  </si>
  <si>
    <t>D0351</t>
  </si>
  <si>
    <t>Macksville</t>
  </si>
  <si>
    <t>D0352</t>
  </si>
  <si>
    <t>Goodland</t>
  </si>
  <si>
    <t>Sherman</t>
  </si>
  <si>
    <t>D0353</t>
  </si>
  <si>
    <t>Wellington</t>
  </si>
  <si>
    <t>Sumner</t>
  </si>
  <si>
    <t>D0355</t>
  </si>
  <si>
    <t>Ellinwood Public Schools</t>
  </si>
  <si>
    <t>Barton</t>
  </si>
  <si>
    <t>D0356</t>
  </si>
  <si>
    <t>Conway Springs</t>
  </si>
  <si>
    <t>D0357</t>
  </si>
  <si>
    <t>Belle Plaine</t>
  </si>
  <si>
    <t>D0358</t>
  </si>
  <si>
    <t>Oxford</t>
  </si>
  <si>
    <t>D0359</t>
  </si>
  <si>
    <t>Argonia Public Schools</t>
  </si>
  <si>
    <t>D0360</t>
  </si>
  <si>
    <t>Caldwell</t>
  </si>
  <si>
    <t>D0361</t>
  </si>
  <si>
    <t>Chaparral Schools</t>
  </si>
  <si>
    <t>Harper</t>
  </si>
  <si>
    <t>D0362</t>
  </si>
  <si>
    <t>Prairie View</t>
  </si>
  <si>
    <t>D0363</t>
  </si>
  <si>
    <t>Holcomb</t>
  </si>
  <si>
    <t>Finney</t>
  </si>
  <si>
    <t>D0364</t>
  </si>
  <si>
    <t>Marysville</t>
  </si>
  <si>
    <t>Marshall</t>
  </si>
  <si>
    <t>D0365</t>
  </si>
  <si>
    <t>Garnett</t>
  </si>
  <si>
    <t>Anderson</t>
  </si>
  <si>
    <t>D0366</t>
  </si>
  <si>
    <t>Woodson</t>
  </si>
  <si>
    <t>D0367</t>
  </si>
  <si>
    <t>Osawatomie</t>
  </si>
  <si>
    <t>Miami</t>
  </si>
  <si>
    <t>D0368</t>
  </si>
  <si>
    <t>Paola</t>
  </si>
  <si>
    <t>D0369</t>
  </si>
  <si>
    <t>Burrton</t>
  </si>
  <si>
    <t>Harvey</t>
  </si>
  <si>
    <t>D0371</t>
  </si>
  <si>
    <t>Montezuma</t>
  </si>
  <si>
    <t>D0372</t>
  </si>
  <si>
    <t>Silver Lake</t>
  </si>
  <si>
    <t>D0373</t>
  </si>
  <si>
    <t>Newton</t>
  </si>
  <si>
    <t>D0374</t>
  </si>
  <si>
    <t>Sublette</t>
  </si>
  <si>
    <t>Haskell</t>
  </si>
  <si>
    <t>D0375</t>
  </si>
  <si>
    <t>Circle</t>
  </si>
  <si>
    <t>D0376</t>
  </si>
  <si>
    <t>Sterling</t>
  </si>
  <si>
    <t>Rice</t>
  </si>
  <si>
    <t>D0377</t>
  </si>
  <si>
    <t>Atchison Co Comm Schools</t>
  </si>
  <si>
    <t>Atchison</t>
  </si>
  <si>
    <t>D0378</t>
  </si>
  <si>
    <t>Riley County</t>
  </si>
  <si>
    <t>Riley</t>
  </si>
  <si>
    <t>D0379</t>
  </si>
  <si>
    <t>Clay</t>
  </si>
  <si>
    <t>D0380</t>
  </si>
  <si>
    <t>Vermillion</t>
  </si>
  <si>
    <t>D0381</t>
  </si>
  <si>
    <t>Spearville</t>
  </si>
  <si>
    <t>Ford</t>
  </si>
  <si>
    <t>D0382</t>
  </si>
  <si>
    <t>Pratt</t>
  </si>
  <si>
    <t>D0383</t>
  </si>
  <si>
    <t>Manhattan-Ogden</t>
  </si>
  <si>
    <t>D0384</t>
  </si>
  <si>
    <t>D0385</t>
  </si>
  <si>
    <t>Andover</t>
  </si>
  <si>
    <t>D0386</t>
  </si>
  <si>
    <t>Madison-Virgil</t>
  </si>
  <si>
    <t>Greenwood</t>
  </si>
  <si>
    <t>D0387</t>
  </si>
  <si>
    <t>Altoona-Midway</t>
  </si>
  <si>
    <t>Wilson</t>
  </si>
  <si>
    <t>D0388</t>
  </si>
  <si>
    <t>Ellis</t>
  </si>
  <si>
    <t>D0389</t>
  </si>
  <si>
    <t>Eureka</t>
  </si>
  <si>
    <t>D0390</t>
  </si>
  <si>
    <t>Hamilton</t>
  </si>
  <si>
    <t>D0392</t>
  </si>
  <si>
    <t>Osborne County</t>
  </si>
  <si>
    <t>Osborne</t>
  </si>
  <si>
    <t>D0393</t>
  </si>
  <si>
    <t>Solomon</t>
  </si>
  <si>
    <t>Dickinson</t>
  </si>
  <si>
    <t>D0394</t>
  </si>
  <si>
    <t>Rose Hill Public Schools</t>
  </si>
  <si>
    <t>D0395</t>
  </si>
  <si>
    <t>LaCrosse</t>
  </si>
  <si>
    <t>Rush</t>
  </si>
  <si>
    <t>D0396</t>
  </si>
  <si>
    <t>Douglass Public Schools</t>
  </si>
  <si>
    <t>D0397</t>
  </si>
  <si>
    <t>Centre</t>
  </si>
  <si>
    <t>Marion</t>
  </si>
  <si>
    <t>D0398</t>
  </si>
  <si>
    <t>Peabody-Burns</t>
  </si>
  <si>
    <t>D0399</t>
  </si>
  <si>
    <t>Paradise</t>
  </si>
  <si>
    <t>Russell</t>
  </si>
  <si>
    <t>D0400</t>
  </si>
  <si>
    <t>Smoky Valley</t>
  </si>
  <si>
    <t>McPherson</t>
  </si>
  <si>
    <t>D0401</t>
  </si>
  <si>
    <t>Chase-Raymond</t>
  </si>
  <si>
    <t>D0402</t>
  </si>
  <si>
    <t>Augusta</t>
  </si>
  <si>
    <t>D0403</t>
  </si>
  <si>
    <t>Otis-Bison</t>
  </si>
  <si>
    <t>D0404</t>
  </si>
  <si>
    <t>Riverton</t>
  </si>
  <si>
    <t>D0405</t>
  </si>
  <si>
    <t>Lyons</t>
  </si>
  <si>
    <t>D0407</t>
  </si>
  <si>
    <t>Russell County</t>
  </si>
  <si>
    <t>D0408</t>
  </si>
  <si>
    <t>Marion-Florence</t>
  </si>
  <si>
    <t>D0409</t>
  </si>
  <si>
    <t>Atchison Public Schools</t>
  </si>
  <si>
    <t>D0410</t>
  </si>
  <si>
    <t>Durham-Hillsboro-Lehigh</t>
  </si>
  <si>
    <t>D0411</t>
  </si>
  <si>
    <t>Goessel</t>
  </si>
  <si>
    <t>D0412</t>
  </si>
  <si>
    <t>Hoxie Community Schools</t>
  </si>
  <si>
    <t>Sheridan</t>
  </si>
  <si>
    <t>D0413</t>
  </si>
  <si>
    <t>Chanute Public Schools</t>
  </si>
  <si>
    <t>D0415</t>
  </si>
  <si>
    <t>Hiawatha</t>
  </si>
  <si>
    <t>Brown</t>
  </si>
  <si>
    <t>D0416</t>
  </si>
  <si>
    <t>Louisburg</t>
  </si>
  <si>
    <t>D0417</t>
  </si>
  <si>
    <t>Morris County</t>
  </si>
  <si>
    <t>Morris</t>
  </si>
  <si>
    <t>D0418</t>
  </si>
  <si>
    <t>D0419</t>
  </si>
  <si>
    <t>Canton-Galva</t>
  </si>
  <si>
    <t>D0420</t>
  </si>
  <si>
    <t>Osage City</t>
  </si>
  <si>
    <t>Osage</t>
  </si>
  <si>
    <t>D0421</t>
  </si>
  <si>
    <t>Lyndon</t>
  </si>
  <si>
    <t>D0422</t>
  </si>
  <si>
    <t>Kiowa County</t>
  </si>
  <si>
    <t>Kiowa</t>
  </si>
  <si>
    <t>D0423</t>
  </si>
  <si>
    <t>Moundridge</t>
  </si>
  <si>
    <t>D0426</t>
  </si>
  <si>
    <t>Pike Valley</t>
  </si>
  <si>
    <t>D0428</t>
  </si>
  <si>
    <t>Great Bend</t>
  </si>
  <si>
    <t>D0429</t>
  </si>
  <si>
    <t>Troy Public Schools</t>
  </si>
  <si>
    <t>D0430</t>
  </si>
  <si>
    <t>South Brown County</t>
  </si>
  <si>
    <t>D0431</t>
  </si>
  <si>
    <t>Hoisington</t>
  </si>
  <si>
    <t>D0432</t>
  </si>
  <si>
    <t>Victoria</t>
  </si>
  <si>
    <t>D0434</t>
  </si>
  <si>
    <t>Santa Fe Trail</t>
  </si>
  <si>
    <t>D0435</t>
  </si>
  <si>
    <t>Abilene</t>
  </si>
  <si>
    <t>D0436</t>
  </si>
  <si>
    <t>Caney Valley</t>
  </si>
  <si>
    <t>Montgomery</t>
  </si>
  <si>
    <t>D0437</t>
  </si>
  <si>
    <t>Auburn Washburn</t>
  </si>
  <si>
    <t>D0438</t>
  </si>
  <si>
    <t>Skyline Schools</t>
  </si>
  <si>
    <t>D0439</t>
  </si>
  <si>
    <t>Sedgwick Public Schools</t>
  </si>
  <si>
    <t>D0440</t>
  </si>
  <si>
    <t>Halstead</t>
  </si>
  <si>
    <t>D0443</t>
  </si>
  <si>
    <t>Dodge City</t>
  </si>
  <si>
    <t>D0444</t>
  </si>
  <si>
    <t>Little River</t>
  </si>
  <si>
    <t>D0445</t>
  </si>
  <si>
    <t>Coffeyville</t>
  </si>
  <si>
    <t>D0446</t>
  </si>
  <si>
    <t>Independence</t>
  </si>
  <si>
    <t>D0447</t>
  </si>
  <si>
    <t>Cherryvale</t>
  </si>
  <si>
    <t>D0448</t>
  </si>
  <si>
    <t>Inman</t>
  </si>
  <si>
    <t>D0449</t>
  </si>
  <si>
    <t>Easton</t>
  </si>
  <si>
    <t>D0450</t>
  </si>
  <si>
    <t>Shawnee Heights</t>
  </si>
  <si>
    <t>D0452</t>
  </si>
  <si>
    <t>Stanton County</t>
  </si>
  <si>
    <t>Stanton</t>
  </si>
  <si>
    <t>D0453</t>
  </si>
  <si>
    <t>D0454</t>
  </si>
  <si>
    <t>Burlingame Public School</t>
  </si>
  <si>
    <t>D0456</t>
  </si>
  <si>
    <t>Marais Des Cygnes Valley</t>
  </si>
  <si>
    <t>D0457</t>
  </si>
  <si>
    <t>Garden City</t>
  </si>
  <si>
    <t>D0458</t>
  </si>
  <si>
    <t>Basehor-Linwood</t>
  </si>
  <si>
    <t>D0459</t>
  </si>
  <si>
    <t>Bucklin</t>
  </si>
  <si>
    <t>D0460</t>
  </si>
  <si>
    <t>Hesston</t>
  </si>
  <si>
    <t>D0461</t>
  </si>
  <si>
    <t>Neodesha</t>
  </si>
  <si>
    <t>D0462</t>
  </si>
  <si>
    <t>Central</t>
  </si>
  <si>
    <t>Cowley</t>
  </si>
  <si>
    <t>D0463</t>
  </si>
  <si>
    <t>Udall</t>
  </si>
  <si>
    <t>D0464</t>
  </si>
  <si>
    <t>Tonganoxie</t>
  </si>
  <si>
    <t>D0465</t>
  </si>
  <si>
    <t>Winfield</t>
  </si>
  <si>
    <t>D0466</t>
  </si>
  <si>
    <t>Scott County</t>
  </si>
  <si>
    <t>Scott</t>
  </si>
  <si>
    <t>D0467</t>
  </si>
  <si>
    <t>Leoti</t>
  </si>
  <si>
    <t>Lane</t>
  </si>
  <si>
    <t>D0469</t>
  </si>
  <si>
    <t>Lansing</t>
  </si>
  <si>
    <t>D0470</t>
  </si>
  <si>
    <t>Arkansas City</t>
  </si>
  <si>
    <t>D0471</t>
  </si>
  <si>
    <t>Dexter</t>
  </si>
  <si>
    <t>D0473</t>
  </si>
  <si>
    <t>Chapman</t>
  </si>
  <si>
    <t>D0474</t>
  </si>
  <si>
    <t>Haviland</t>
  </si>
  <si>
    <t>D0475</t>
  </si>
  <si>
    <t>Geary County Schools</t>
  </si>
  <si>
    <t>Geary</t>
  </si>
  <si>
    <t>D0476</t>
  </si>
  <si>
    <t>Copeland</t>
  </si>
  <si>
    <t>D0477</t>
  </si>
  <si>
    <t>Ingalls</t>
  </si>
  <si>
    <t>D0479</t>
  </si>
  <si>
    <t>Crest</t>
  </si>
  <si>
    <t>D0480</t>
  </si>
  <si>
    <t>Liberal</t>
  </si>
  <si>
    <t>Seward</t>
  </si>
  <si>
    <t>D0481</t>
  </si>
  <si>
    <t>Rural Vista</t>
  </si>
  <si>
    <t>D0482</t>
  </si>
  <si>
    <t>Dighton</t>
  </si>
  <si>
    <t>D0483</t>
  </si>
  <si>
    <t>Kismet-Plains</t>
  </si>
  <si>
    <t>D0484</t>
  </si>
  <si>
    <t>Fredonia</t>
  </si>
  <si>
    <t>D0487</t>
  </si>
  <si>
    <t>Herington</t>
  </si>
  <si>
    <t>D0489</t>
  </si>
  <si>
    <t>Hays</t>
  </si>
  <si>
    <t>D0490</t>
  </si>
  <si>
    <t>El Dorado</t>
  </si>
  <si>
    <t>D0491</t>
  </si>
  <si>
    <t>Eudora</t>
  </si>
  <si>
    <t>D0492</t>
  </si>
  <si>
    <t>Flinthills</t>
  </si>
  <si>
    <t>D0493</t>
  </si>
  <si>
    <t>Columbus</t>
  </si>
  <si>
    <t>D0494</t>
  </si>
  <si>
    <t>Syracuse</t>
  </si>
  <si>
    <t>D0495</t>
  </si>
  <si>
    <t>Ft Larned</t>
  </si>
  <si>
    <t>Pawnee</t>
  </si>
  <si>
    <t>D0496</t>
  </si>
  <si>
    <t>Pawnee Heights</t>
  </si>
  <si>
    <t>D0497</t>
  </si>
  <si>
    <t>Lawrence</t>
  </si>
  <si>
    <t>D0498</t>
  </si>
  <si>
    <t>Valley Heights</t>
  </si>
  <si>
    <t>D0499</t>
  </si>
  <si>
    <t>Galena</t>
  </si>
  <si>
    <t>D0500</t>
  </si>
  <si>
    <t>Kansas City</t>
  </si>
  <si>
    <t>D0501</t>
  </si>
  <si>
    <t>Topeka Public Schools</t>
  </si>
  <si>
    <t>D0502</t>
  </si>
  <si>
    <t>Lewis</t>
  </si>
  <si>
    <t>D0503</t>
  </si>
  <si>
    <t>Parsons</t>
  </si>
  <si>
    <t>Labette</t>
  </si>
  <si>
    <t>D0504</t>
  </si>
  <si>
    <t>Oswego</t>
  </si>
  <si>
    <t>D0505</t>
  </si>
  <si>
    <t>Chetopa-St. Paul</t>
  </si>
  <si>
    <t>D0506</t>
  </si>
  <si>
    <t>Labette County</t>
  </si>
  <si>
    <t>D0507</t>
  </si>
  <si>
    <t>Satanta</t>
  </si>
  <si>
    <t>D0508</t>
  </si>
  <si>
    <t>Baxter Springs</t>
  </si>
  <si>
    <t>D0509</t>
  </si>
  <si>
    <t>South Haven</t>
  </si>
  <si>
    <t>D0511</t>
  </si>
  <si>
    <t>Attica</t>
  </si>
  <si>
    <t>D0512</t>
  </si>
  <si>
    <t>Shawnee Mission Pub Sch</t>
  </si>
  <si>
    <t>D0602</t>
  </si>
  <si>
    <t>D0609</t>
  </si>
  <si>
    <t>D0622</t>
  </si>
  <si>
    <t>Direct +
Unallowed Costs</t>
  </si>
  <si>
    <t>Indirect -
Unallowed Costs</t>
  </si>
  <si>
    <t>Carry Forward (under/over)</t>
  </si>
  <si>
    <t>Net Costs</t>
  </si>
  <si>
    <t>Indirect - Unallowed Costs</t>
  </si>
  <si>
    <t>USD#</t>
  </si>
  <si>
    <t>USD Name</t>
  </si>
  <si>
    <t>County Name</t>
  </si>
  <si>
    <t>Unallowed Costs</t>
  </si>
  <si>
    <t>D0999</t>
  </si>
  <si>
    <t>State</t>
  </si>
  <si>
    <t>Totals</t>
  </si>
  <si>
    <t>Ft Leavenworth</t>
  </si>
  <si>
    <t>Wakeeney</t>
  </si>
  <si>
    <t>Clay Center</t>
  </si>
  <si>
    <t>Northwest Kansas Educational Service Center</t>
  </si>
  <si>
    <t>Southeast KS Education Serv Center</t>
  </si>
  <si>
    <t>Ed. Services &amp; Staff Dev. Asn. of Central KS</t>
  </si>
  <si>
    <t>Org_No</t>
  </si>
  <si>
    <t>Res_Rate1</t>
  </si>
  <si>
    <t>Res_Rate2</t>
  </si>
  <si>
    <t>UnRes_Rate1</t>
  </si>
  <si>
    <t>UnRes_Rate2</t>
  </si>
  <si>
    <t>D0468 dissolved 6-30-2025; they will need to be deleted on the FY2027 files.  D0334 dissolved 6-30-2026 and will need to be deleted on the FY2028 files.  Delete from web file for the current year the rates are computed for as they will not exist but they will have budget data for the year they existed.</t>
  </si>
  <si>
    <t>Uses 2024-2025 actual costs (Budget Year 2026) to compute for 2026-2027</t>
  </si>
  <si>
    <t>2026-2027 Indirect Cost Rates -Revised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</si>
</sst>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000"/>
  </numFmts>
  <fonts count="16" x14ac:knownFonts="1">
    <font>
      <sz val="10"/>
      <color theme="1"/>
      <name val="Open Sans Light"/>
      <family val="2"/>
    </font>
    <font>
      <sz val="11"/>
      <color theme="1"/>
      <name val="Calibri"/>
      <family val="2"/>
      <scheme val="minor"/>
    </font>
    <font>
      <sz val="11"/>
      <color theme="1"/>
      <name val="Calibri"/>
      <family val="2"/>
      <scheme val="minor"/>
    </font>
    <font>
      <sz val="10"/>
      <color theme="1"/>
      <name val="Open Sans Light"/>
      <family val="2"/>
    </font>
    <font>
      <sz val="10"/>
      <color theme="1"/>
      <name val="Calibri"/>
      <family val="2"/>
    </font>
    <font>
      <sz val="10"/>
      <color theme="1"/>
      <name val="Calibri"/>
      <family val="2"/>
      <scheme val="minor"/>
    </font>
    <font>
      <sz val="11"/>
      <color theme="1"/>
      <name val="Calibri"/>
      <family val="2"/>
      <scheme val="minor"/>
    </font>
    <font>
      <b/>
      <sz val="10"/>
      <color theme="1"/>
      <name val="Calibri"/>
      <family val="2"/>
      <scheme val="minor"/>
    </font>
    <font>
      <sz val="11"/>
      <color theme="1"/>
      <name val="Open Sans Semibold"/>
      <family val="2"/>
    </font>
    <font>
      <b/>
      <sz val="10"/>
      <color theme="1"/>
      <name val="Open Sans Semibold"/>
      <family val="2"/>
    </font>
    <font>
      <sz val="8"/>
      <color theme="1"/>
      <name val="Open Sans Light"/>
      <family val="2"/>
    </font>
    <font>
      <sz val="10"/>
      <color theme="0"/>
      <name val="Open Sans"/>
      <family val="2"/>
    </font>
    <font>
      <sz val="10"/>
      <color theme="1"/>
      <name val="Open Sans"/>
      <family val="2"/>
    </font>
    <font>
      <sz val="10"/>
      <name val="Open Sans Light"/>
      <family val="2"/>
    </font>
    <font>
      <sz val="9"/>
      <color indexed="81"/>
      <name val="Tahoma"/>
      <family val="2"/>
    </font>
    <font>
      <b/>
      <sz val="9"/>
      <color indexed="81"/>
      <name val="Tahoma"/>
      <family val="2"/>
    </font>
  </fonts>
  <fills count="9">
    <fill>
      <patternFill patternType="none"/>
    </fill>
    <fill>
      <patternFill patternType="gray125"/>
    </fill>
    <fill>
      <patternFill patternType="solid">
        <fgColor theme="3"/>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9" tint="0.59999389629810485"/>
        <bgColor indexed="64"/>
      </patternFill>
    </fill>
  </fills>
  <borders count="8">
    <border>
      <left/>
      <right/>
      <top/>
      <bottom/>
      <diagonal/>
    </border>
    <border>
      <left style="medium">
        <color indexed="64"/>
      </left>
      <right/>
      <top/>
      <bottom/>
      <diagonal/>
    </border>
    <border>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auto="1"/>
      </right>
      <top/>
      <bottom/>
      <diagonal/>
    </border>
    <border>
      <left style="thin">
        <color auto="1"/>
      </left>
      <right/>
      <top/>
      <bottom/>
      <diagonal/>
    </border>
    <border>
      <left/>
      <right/>
      <top/>
      <bottom style="medium">
        <color indexed="64"/>
      </bottom>
      <diagonal/>
    </border>
  </borders>
  <cellStyleXfs count="6">
    <xf numFmtId="0" fontId="0" fillId="0" borderId="0"/>
    <xf numFmtId="0" fontId="4" fillId="0" borderId="0"/>
    <xf numFmtId="0" fontId="6" fillId="0" borderId="0"/>
    <xf numFmtId="0" fontId="2" fillId="0" borderId="0"/>
    <xf numFmtId="44" fontId="2" fillId="0" borderId="0" applyFont="0" applyFill="0" applyBorder="0" applyAlignment="0" applyProtection="0"/>
    <xf numFmtId="0" fontId="1" fillId="0" borderId="0"/>
  </cellStyleXfs>
  <cellXfs count="64">
    <xf numFmtId="0" fontId="0" fillId="0" borderId="0" xfId="0"/>
    <xf numFmtId="10" fontId="0" fillId="0" borderId="0" xfId="0" applyNumberFormat="1"/>
    <xf numFmtId="0" fontId="0" fillId="0" borderId="0" xfId="0" applyAlignment="1">
      <alignment horizontal="center"/>
    </xf>
    <xf numFmtId="0" fontId="6" fillId="0" borderId="0" xfId="2"/>
    <xf numFmtId="0" fontId="5" fillId="0" borderId="0" xfId="2" applyFont="1"/>
    <xf numFmtId="0" fontId="3" fillId="0" borderId="0" xfId="1" applyFont="1"/>
    <xf numFmtId="0" fontId="12" fillId="0" borderId="0" xfId="1" applyFont="1" applyAlignment="1">
      <alignment horizontal="left"/>
    </xf>
    <xf numFmtId="0" fontId="3" fillId="0" borderId="0" xfId="1" applyFont="1" applyAlignment="1">
      <alignment horizontal="left"/>
    </xf>
    <xf numFmtId="0" fontId="12" fillId="3" borderId="5" xfId="1" applyFont="1" applyFill="1" applyBorder="1" applyAlignment="1">
      <alignment horizontal="left"/>
    </xf>
    <xf numFmtId="0" fontId="12" fillId="3" borderId="4" xfId="1" applyFont="1" applyFill="1" applyBorder="1" applyAlignment="1">
      <alignment horizontal="left"/>
    </xf>
    <xf numFmtId="0" fontId="0" fillId="4" borderId="0" xfId="0" applyFill="1" applyAlignment="1">
      <alignment horizontal="center"/>
    </xf>
    <xf numFmtId="3" fontId="3" fillId="0" borderId="0" xfId="1" applyNumberFormat="1" applyFont="1"/>
    <xf numFmtId="3" fontId="3" fillId="0" borderId="1" xfId="1" applyNumberFormat="1" applyFont="1" applyBorder="1"/>
    <xf numFmtId="10" fontId="3" fillId="0" borderId="2" xfId="1" applyNumberFormat="1" applyFont="1" applyBorder="1"/>
    <xf numFmtId="10" fontId="3" fillId="0" borderId="0" xfId="1" applyNumberFormat="1" applyFont="1"/>
    <xf numFmtId="0" fontId="0" fillId="5" borderId="0" xfId="0" applyFill="1" applyAlignment="1">
      <alignment horizontal="center"/>
    </xf>
    <xf numFmtId="0" fontId="0" fillId="6" borderId="0" xfId="0" applyFill="1" applyAlignment="1">
      <alignment horizontal="center"/>
    </xf>
    <xf numFmtId="0" fontId="3" fillId="0" borderId="0" xfId="0" applyFont="1" applyAlignment="1">
      <alignment horizontal="center"/>
    </xf>
    <xf numFmtId="0" fontId="3" fillId="5" borderId="0" xfId="1" applyFont="1" applyFill="1"/>
    <xf numFmtId="3" fontId="3" fillId="5" borderId="0" xfId="1" applyNumberFormat="1" applyFont="1" applyFill="1"/>
    <xf numFmtId="3" fontId="3" fillId="5" borderId="1" xfId="1" applyNumberFormat="1" applyFont="1" applyFill="1" applyBorder="1"/>
    <xf numFmtId="10" fontId="3" fillId="5" borderId="2" xfId="1" applyNumberFormat="1" applyFont="1" applyFill="1" applyBorder="1"/>
    <xf numFmtId="10" fontId="3" fillId="5" borderId="0" xfId="1" applyNumberFormat="1" applyFont="1" applyFill="1"/>
    <xf numFmtId="0" fontId="3" fillId="4" borderId="0" xfId="1" applyFont="1" applyFill="1"/>
    <xf numFmtId="0" fontId="13" fillId="4" borderId="0" xfId="2" applyFont="1" applyFill="1"/>
    <xf numFmtId="3" fontId="3" fillId="4" borderId="0" xfId="1" applyNumberFormat="1" applyFont="1" applyFill="1"/>
    <xf numFmtId="3" fontId="3" fillId="4" borderId="1" xfId="1" applyNumberFormat="1" applyFont="1" applyFill="1" applyBorder="1"/>
    <xf numFmtId="10" fontId="3" fillId="4" borderId="2" xfId="1" applyNumberFormat="1" applyFont="1" applyFill="1" applyBorder="1"/>
    <xf numFmtId="10" fontId="3" fillId="4" borderId="0" xfId="1" applyNumberFormat="1" applyFont="1" applyFill="1"/>
    <xf numFmtId="0" fontId="3" fillId="6" borderId="0" xfId="1" applyFont="1" applyFill="1"/>
    <xf numFmtId="0" fontId="13" fillId="6" borderId="0" xfId="2" applyFont="1" applyFill="1"/>
    <xf numFmtId="3" fontId="3" fillId="6" borderId="0" xfId="1" applyNumberFormat="1" applyFont="1" applyFill="1"/>
    <xf numFmtId="3" fontId="3" fillId="6" borderId="1" xfId="1" applyNumberFormat="1" applyFont="1" applyFill="1" applyBorder="1"/>
    <xf numFmtId="10" fontId="3" fillId="6" borderId="2" xfId="1" applyNumberFormat="1" applyFont="1" applyFill="1" applyBorder="1"/>
    <xf numFmtId="10" fontId="3" fillId="6" borderId="0" xfId="1" applyNumberFormat="1" applyFont="1" applyFill="1"/>
    <xf numFmtId="0" fontId="0" fillId="0" borderId="0" xfId="1" applyFont="1" applyAlignment="1">
      <alignment horizontal="right"/>
    </xf>
    <xf numFmtId="3" fontId="3" fillId="0" borderId="0" xfId="1" applyNumberFormat="1" applyFont="1" applyAlignment="1">
      <alignment horizontal="left"/>
    </xf>
    <xf numFmtId="0" fontId="0" fillId="0" borderId="0" xfId="1" quotePrefix="1" applyFont="1" applyAlignment="1">
      <alignment horizontal="right"/>
    </xf>
    <xf numFmtId="0" fontId="0" fillId="0" borderId="0" xfId="1" applyFont="1" applyAlignment="1">
      <alignment horizontal="center"/>
    </xf>
    <xf numFmtId="2" fontId="3" fillId="0" borderId="0" xfId="1" applyNumberFormat="1" applyFont="1"/>
    <xf numFmtId="164" fontId="0" fillId="0" borderId="0" xfId="0" applyNumberFormat="1"/>
    <xf numFmtId="3" fontId="12" fillId="3" borderId="6" xfId="1" applyNumberFormat="1" applyFont="1" applyFill="1" applyBorder="1" applyAlignment="1">
      <alignment horizontal="center"/>
    </xf>
    <xf numFmtId="3" fontId="12" fillId="3" borderId="3" xfId="1" applyNumberFormat="1" applyFont="1" applyFill="1" applyBorder="1" applyAlignment="1">
      <alignment horizontal="center"/>
    </xf>
    <xf numFmtId="3" fontId="12" fillId="3" borderId="4" xfId="1" applyNumberFormat="1" applyFont="1" applyFill="1" applyBorder="1" applyAlignment="1">
      <alignment horizontal="center"/>
    </xf>
    <xf numFmtId="10" fontId="12" fillId="3" borderId="6" xfId="1" applyNumberFormat="1" applyFont="1" applyFill="1" applyBorder="1" applyAlignment="1">
      <alignment horizontal="center"/>
    </xf>
    <xf numFmtId="0" fontId="7" fillId="7" borderId="0" xfId="2" applyFont="1" applyFill="1" applyAlignment="1">
      <alignment horizontal="left"/>
    </xf>
    <xf numFmtId="0" fontId="7" fillId="8" borderId="0" xfId="2" applyFont="1" applyFill="1" applyAlignment="1">
      <alignment horizontal="left"/>
    </xf>
    <xf numFmtId="0" fontId="7" fillId="6" borderId="0" xfId="2" applyFont="1" applyFill="1" applyAlignment="1">
      <alignment horizontal="left"/>
    </xf>
    <xf numFmtId="0" fontId="12" fillId="0" borderId="0" xfId="1" applyFont="1" applyAlignment="1">
      <alignment horizontal="center" wrapText="1"/>
    </xf>
    <xf numFmtId="0" fontId="0" fillId="0" borderId="7" xfId="0" applyBorder="1" applyAlignment="1">
      <alignment horizontal="center"/>
    </xf>
    <xf numFmtId="0" fontId="0" fillId="0" borderId="0" xfId="0" applyAlignment="1">
      <alignment horizontal="left"/>
    </xf>
    <xf numFmtId="10" fontId="0" fillId="0" borderId="7" xfId="0" applyNumberFormat="1" applyBorder="1" applyAlignment="1">
      <alignment horizontal="center"/>
    </xf>
    <xf numFmtId="0" fontId="8" fillId="0" borderId="0" xfId="1" applyFont="1" applyAlignment="1">
      <alignment horizontal="left" vertical="top"/>
    </xf>
    <xf numFmtId="14" fontId="3" fillId="0" borderId="0" xfId="1" applyNumberFormat="1" applyFont="1" applyAlignment="1">
      <alignment horizontal="center" vertical="top"/>
    </xf>
    <xf numFmtId="0" fontId="9" fillId="0" borderId="1" xfId="1" applyFont="1" applyBorder="1" applyAlignment="1">
      <alignment horizontal="center"/>
    </xf>
    <xf numFmtId="0" fontId="9" fillId="0" borderId="0" xfId="1" applyFont="1" applyAlignment="1">
      <alignment horizontal="center"/>
    </xf>
    <xf numFmtId="0" fontId="9" fillId="0" borderId="2" xfId="1" applyFont="1" applyBorder="1" applyAlignment="1">
      <alignment horizontal="center"/>
    </xf>
    <xf numFmtId="0" fontId="10" fillId="0" borderId="0" xfId="1" applyFont="1" applyAlignment="1">
      <alignment horizontal="left" vertical="top"/>
    </xf>
    <xf numFmtId="0" fontId="11" fillId="2" borderId="3" xfId="1" applyFont="1" applyFill="1" applyBorder="1" applyAlignment="1">
      <alignment horizontal="center" wrapText="1"/>
    </xf>
    <xf numFmtId="0" fontId="11" fillId="2" borderId="4" xfId="1" applyFont="1" applyFill="1" applyBorder="1" applyAlignment="1">
      <alignment horizontal="center" wrapText="1"/>
    </xf>
    <xf numFmtId="0" fontId="12" fillId="0" borderId="4" xfId="1" applyFont="1" applyBorder="1" applyAlignment="1">
      <alignment horizontal="center" wrapText="1"/>
    </xf>
    <xf numFmtId="0" fontId="12" fillId="0" borderId="4" xfId="1" applyFont="1" applyBorder="1" applyAlignment="1">
      <alignment horizontal="center"/>
    </xf>
    <xf numFmtId="0" fontId="12" fillId="0" borderId="2" xfId="1" applyFont="1" applyBorder="1" applyAlignment="1">
      <alignment horizontal="center"/>
    </xf>
    <xf numFmtId="0" fontId="12" fillId="0" borderId="0" xfId="1" applyFont="1" applyAlignment="1">
      <alignment horizontal="center"/>
    </xf>
  </cellXfs>
  <cellStyles count="6">
    <cellStyle name="Currency 2" xfId="4" xr:uid="{40E7677A-5FAD-49DF-93D6-0EE3C7F3AC9E}"/>
    <cellStyle name="Normal" xfId="0" builtinId="0"/>
    <cellStyle name="Normal 2" xfId="1" xr:uid="{A5CEFE47-58E3-4A86-8890-EC62E89DD3F6}"/>
    <cellStyle name="Normal 3" xfId="2" xr:uid="{C8FE5273-1CA4-4B43-9E43-490DAE81673E}"/>
    <cellStyle name="Normal 4" xfId="3" xr:uid="{C5391A4C-850C-4BF5-B4A1-8639C0D9AF24}"/>
    <cellStyle name="Normal 5" xfId="5" xr:uid="{1E465EAC-1201-4A6B-B368-C8523448C6DB}"/>
  </cellStyles>
  <dxfs count="0"/>
  <tableStyles count="0" defaultTableStyle="TableStyleMedium2" defaultPivotStyle="PivotStyleLight16"/>
  <colors>
    <mruColors>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0</xdr:colOff>
      <xdr:row>3</xdr:row>
      <xdr:rowOff>0</xdr:rowOff>
    </xdr:from>
    <xdr:to>
      <xdr:col>9</xdr:col>
      <xdr:colOff>590550</xdr:colOff>
      <xdr:row>11</xdr:row>
      <xdr:rowOff>175260</xdr:rowOff>
    </xdr:to>
    <xdr:sp macro="" textlink="">
      <xdr:nvSpPr>
        <xdr:cNvPr id="2" name="TextBox 1">
          <a:extLst>
            <a:ext uri="{FF2B5EF4-FFF2-40B4-BE49-F238E27FC236}">
              <a16:creationId xmlns:a16="http://schemas.microsoft.com/office/drawing/2014/main" id="{DE664F8A-8616-4777-B73F-38D3682011B2}"/>
            </a:ext>
          </a:extLst>
        </xdr:cNvPr>
        <xdr:cNvSpPr txBox="1"/>
      </xdr:nvSpPr>
      <xdr:spPr>
        <a:xfrm>
          <a:off x="3333750" y="571500"/>
          <a:ext cx="3257550" cy="1699260"/>
        </a:xfrm>
        <a:prstGeom prst="rect">
          <a:avLst/>
        </a:prstGeom>
        <a:solidFill>
          <a:schemeClr val="accent6">
            <a:lumMod val="20000"/>
            <a:lumOff val="80000"/>
          </a:schemeClr>
        </a:solidFill>
        <a:ln w="53975" cmpd="sng">
          <a:solidFill>
            <a:schemeClr val="lt1">
              <a:shade val="50000"/>
            </a:schemeClr>
          </a:solidFill>
        </a:ln>
        <a:effectLst>
          <a:softEdge rad="1270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latin typeface="+mn-lt"/>
              <a:ea typeface="+mn-ea"/>
              <a:cs typeface="+mn-cs"/>
            </a:rPr>
            <a:t>Note: </a:t>
          </a:r>
        </a:p>
        <a:p>
          <a:r>
            <a:rPr lang="en-US" sz="1100">
              <a:solidFill>
                <a:schemeClr val="dk1"/>
              </a:solidFill>
              <a:latin typeface="+mn-lt"/>
              <a:ea typeface="+mn-ea"/>
              <a:cs typeface="+mn-cs"/>
            </a:rPr>
            <a:t>This worksheet (Column D) references the FINAL worksheet tab for Restricted Rate</a:t>
          </a:r>
          <a:r>
            <a:rPr lang="en-US" sz="1100" baseline="0">
              <a:solidFill>
                <a:schemeClr val="dk1"/>
              </a:solidFill>
              <a:latin typeface="+mn-lt"/>
              <a:ea typeface="+mn-ea"/>
              <a:cs typeface="+mn-cs"/>
            </a:rPr>
            <a:t> and Column C has a formula to to convert to a value for loading to LCP if needed.</a:t>
          </a:r>
        </a:p>
        <a:p>
          <a:endParaRPr lang="en-US" sz="1100" baseline="0">
            <a:solidFill>
              <a:schemeClr val="dk1"/>
            </a:solidFill>
            <a:latin typeface="+mn-lt"/>
            <a:ea typeface="+mn-ea"/>
            <a:cs typeface="+mn-cs"/>
          </a:endParaRPr>
        </a:p>
        <a:p>
          <a:r>
            <a:rPr lang="en-US" sz="1100">
              <a:solidFill>
                <a:schemeClr val="dk1"/>
              </a:solidFill>
              <a:latin typeface="+mn-lt"/>
              <a:ea typeface="+mn-ea"/>
              <a:cs typeface="+mn-cs"/>
            </a:rPr>
            <a:t>This needs to be spot checked every year</a:t>
          </a:r>
          <a:r>
            <a:rPr lang="en-US" sz="1100" baseline="0">
              <a:solidFill>
                <a:schemeClr val="dk1"/>
              </a:solidFill>
              <a:latin typeface="+mn-lt"/>
              <a:ea typeface="+mn-ea"/>
              <a:cs typeface="+mn-cs"/>
            </a:rPr>
            <a:t> to make sure this pulls correctly, especially when districts dissolve/consolidate.</a:t>
          </a:r>
          <a:endParaRPr lang="en-US" sz="1100">
            <a:solidFill>
              <a:schemeClr val="dk1"/>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2</xdr:row>
      <xdr:rowOff>0</xdr:rowOff>
    </xdr:from>
    <xdr:to>
      <xdr:col>9</xdr:col>
      <xdr:colOff>594360</xdr:colOff>
      <xdr:row>10</xdr:row>
      <xdr:rowOff>171450</xdr:rowOff>
    </xdr:to>
    <xdr:sp macro="" textlink="">
      <xdr:nvSpPr>
        <xdr:cNvPr id="2" name="TextBox 1">
          <a:extLst>
            <a:ext uri="{FF2B5EF4-FFF2-40B4-BE49-F238E27FC236}">
              <a16:creationId xmlns:a16="http://schemas.microsoft.com/office/drawing/2014/main" id="{A07574B2-BABC-409F-A48D-EC1B9037EB06}"/>
            </a:ext>
          </a:extLst>
        </xdr:cNvPr>
        <xdr:cNvSpPr txBox="1"/>
      </xdr:nvSpPr>
      <xdr:spPr>
        <a:xfrm>
          <a:off x="4048125" y="381000"/>
          <a:ext cx="3261360" cy="1695450"/>
        </a:xfrm>
        <a:prstGeom prst="rect">
          <a:avLst/>
        </a:prstGeom>
        <a:solidFill>
          <a:schemeClr val="accent6">
            <a:lumMod val="20000"/>
            <a:lumOff val="80000"/>
          </a:schemeClr>
        </a:solidFill>
        <a:ln w="53975" cmpd="sng">
          <a:solidFill>
            <a:schemeClr val="lt1">
              <a:shade val="50000"/>
            </a:schemeClr>
          </a:solidFill>
        </a:ln>
        <a:effectLst>
          <a:softEdge rad="1270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latin typeface="+mn-lt"/>
              <a:ea typeface="+mn-ea"/>
              <a:cs typeface="+mn-cs"/>
            </a:rPr>
            <a:t>Note: </a:t>
          </a:r>
        </a:p>
        <a:p>
          <a:r>
            <a:rPr lang="en-US" sz="1100">
              <a:solidFill>
                <a:schemeClr val="dk1"/>
              </a:solidFill>
              <a:latin typeface="+mn-lt"/>
              <a:ea typeface="+mn-ea"/>
              <a:cs typeface="+mn-cs"/>
            </a:rPr>
            <a:t>This worksheet (Column D) references the FINAL worksheet tab for Un-Restricted Rate</a:t>
          </a:r>
          <a:r>
            <a:rPr lang="en-US" sz="1100" baseline="0">
              <a:solidFill>
                <a:schemeClr val="dk1"/>
              </a:solidFill>
              <a:latin typeface="+mn-lt"/>
              <a:ea typeface="+mn-ea"/>
              <a:cs typeface="+mn-cs"/>
            </a:rPr>
            <a:t> and Column C has a formula to to convert to a value for loading to KN-CLAIM if needed.</a:t>
          </a:r>
        </a:p>
        <a:p>
          <a:endParaRPr lang="en-US" sz="1100" baseline="0">
            <a:solidFill>
              <a:schemeClr val="dk1"/>
            </a:solidFill>
            <a:latin typeface="+mn-lt"/>
            <a:ea typeface="+mn-ea"/>
            <a:cs typeface="+mn-cs"/>
          </a:endParaRPr>
        </a:p>
        <a:p>
          <a:r>
            <a:rPr lang="en-US" sz="1100">
              <a:solidFill>
                <a:schemeClr val="dk1"/>
              </a:solidFill>
              <a:latin typeface="+mn-lt"/>
              <a:ea typeface="+mn-ea"/>
              <a:cs typeface="+mn-cs"/>
            </a:rPr>
            <a:t>This needs to be spot checked every year</a:t>
          </a:r>
          <a:r>
            <a:rPr lang="en-US" sz="1100" baseline="0">
              <a:solidFill>
                <a:schemeClr val="dk1"/>
              </a:solidFill>
              <a:latin typeface="+mn-lt"/>
              <a:ea typeface="+mn-ea"/>
              <a:cs typeface="+mn-cs"/>
            </a:rPr>
            <a:t> to make sure this pulls correctly, especially when districts dissolve/consolidate.</a:t>
          </a:r>
          <a:endParaRPr lang="en-US" sz="1100">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0E99D-5888-4072-AB42-339373914930}">
  <dimension ref="A1:C54"/>
  <sheetViews>
    <sheetView workbookViewId="0">
      <selection activeCell="A20" sqref="A20"/>
    </sheetView>
  </sheetViews>
  <sheetFormatPr defaultColWidth="9.140625" defaultRowHeight="15" x14ac:dyDescent="0.25"/>
  <cols>
    <col min="1" max="16384" width="9.140625" style="3"/>
  </cols>
  <sheetData>
    <row r="1" spans="1:3" x14ac:dyDescent="0.25">
      <c r="A1" s="45" t="s">
        <v>660</v>
      </c>
      <c r="B1" s="46" t="s">
        <v>661</v>
      </c>
      <c r="C1" s="47" t="s">
        <v>662</v>
      </c>
    </row>
    <row r="2" spans="1:3" x14ac:dyDescent="0.25">
      <c r="A2" s="4" t="s">
        <v>10</v>
      </c>
      <c r="B2" s="4" t="s">
        <v>2</v>
      </c>
      <c r="C2" s="4" t="s">
        <v>16</v>
      </c>
    </row>
    <row r="3" spans="1:3" x14ac:dyDescent="0.25">
      <c r="A3" s="4" t="s">
        <v>13</v>
      </c>
      <c r="B3" s="4" t="s">
        <v>143</v>
      </c>
      <c r="C3" s="4" t="s">
        <v>34</v>
      </c>
    </row>
    <row r="4" spans="1:3" x14ac:dyDescent="0.25">
      <c r="A4" s="4" t="s">
        <v>61</v>
      </c>
      <c r="B4" s="4" t="s">
        <v>378</v>
      </c>
      <c r="C4" s="4" t="s">
        <v>54</v>
      </c>
    </row>
    <row r="5" spans="1:3" x14ac:dyDescent="0.25">
      <c r="A5" s="4" t="s">
        <v>126</v>
      </c>
      <c r="B5" s="4" t="s">
        <v>464</v>
      </c>
      <c r="C5" s="4" t="s">
        <v>57</v>
      </c>
    </row>
    <row r="6" spans="1:3" x14ac:dyDescent="0.25">
      <c r="A6" s="4" t="s">
        <v>129</v>
      </c>
      <c r="B6" s="4"/>
      <c r="C6" s="4" t="s">
        <v>84</v>
      </c>
    </row>
    <row r="7" spans="1:3" x14ac:dyDescent="0.25">
      <c r="A7" s="4" t="s">
        <v>201</v>
      </c>
      <c r="B7" s="4"/>
      <c r="C7" s="4" t="s">
        <v>156</v>
      </c>
    </row>
    <row r="8" spans="1:3" x14ac:dyDescent="0.25">
      <c r="A8" s="4" t="s">
        <v>204</v>
      </c>
      <c r="B8" s="4"/>
      <c r="C8" s="4" t="s">
        <v>159</v>
      </c>
    </row>
    <row r="9" spans="1:3" x14ac:dyDescent="0.25">
      <c r="A9" s="4" t="s">
        <v>206</v>
      </c>
      <c r="B9" s="4"/>
      <c r="C9" s="4" t="s">
        <v>185</v>
      </c>
    </row>
    <row r="10" spans="1:3" x14ac:dyDescent="0.25">
      <c r="A10" s="4" t="s">
        <v>230</v>
      </c>
      <c r="B10" s="4"/>
      <c r="C10" s="4" t="s">
        <v>187</v>
      </c>
    </row>
    <row r="11" spans="1:3" x14ac:dyDescent="0.25">
      <c r="A11" s="4" t="s">
        <v>233</v>
      </c>
      <c r="B11" s="4"/>
      <c r="C11" s="4" t="s">
        <v>249</v>
      </c>
    </row>
    <row r="12" spans="1:3" x14ac:dyDescent="0.25">
      <c r="A12" s="4" t="s">
        <v>235</v>
      </c>
      <c r="B12" s="4"/>
      <c r="C12" s="4" t="s">
        <v>258</v>
      </c>
    </row>
    <row r="13" spans="1:3" x14ac:dyDescent="0.25">
      <c r="A13" s="4" t="s">
        <v>237</v>
      </c>
      <c r="B13" s="4"/>
      <c r="C13" s="4" t="s">
        <v>261</v>
      </c>
    </row>
    <row r="14" spans="1:3" x14ac:dyDescent="0.25">
      <c r="A14" s="4" t="s">
        <v>240</v>
      </c>
      <c r="B14" s="4"/>
      <c r="C14" s="4" t="s">
        <v>263</v>
      </c>
    </row>
    <row r="15" spans="1:3" x14ac:dyDescent="0.25">
      <c r="A15" s="4" t="s">
        <v>271</v>
      </c>
      <c r="B15" s="4"/>
      <c r="C15" s="4" t="s">
        <v>265</v>
      </c>
    </row>
    <row r="16" spans="1:3" x14ac:dyDescent="0.25">
      <c r="A16" s="4" t="s">
        <v>274</v>
      </c>
      <c r="B16" s="4"/>
      <c r="C16" s="4" t="s">
        <v>267</v>
      </c>
    </row>
    <row r="17" spans="1:3" x14ac:dyDescent="0.25">
      <c r="A17" s="4" t="s">
        <v>276</v>
      </c>
      <c r="B17" s="4"/>
      <c r="C17" s="4" t="s">
        <v>269</v>
      </c>
    </row>
    <row r="18" spans="1:3" x14ac:dyDescent="0.25">
      <c r="A18" s="4" t="s">
        <v>345</v>
      </c>
      <c r="B18" s="4"/>
      <c r="C18" s="4" t="s">
        <v>295</v>
      </c>
    </row>
    <row r="19" spans="1:3" x14ac:dyDescent="0.25">
      <c r="A19" s="4" t="s">
        <v>478</v>
      </c>
      <c r="B19" s="4"/>
      <c r="C19" s="4" t="s">
        <v>298</v>
      </c>
    </row>
    <row r="20" spans="1:3" x14ac:dyDescent="0.25">
      <c r="A20" s="4"/>
      <c r="B20" s="4"/>
      <c r="C20" s="4" t="s">
        <v>333</v>
      </c>
    </row>
    <row r="21" spans="1:3" x14ac:dyDescent="0.25">
      <c r="A21" s="4"/>
      <c r="B21" s="4"/>
      <c r="C21" s="4" t="s">
        <v>339</v>
      </c>
    </row>
    <row r="22" spans="1:3" x14ac:dyDescent="0.25">
      <c r="A22" s="4"/>
      <c r="B22" s="4"/>
      <c r="C22" s="4" t="s">
        <v>341</v>
      </c>
    </row>
    <row r="23" spans="1:3" x14ac:dyDescent="0.25">
      <c r="A23" s="4"/>
      <c r="B23" s="4"/>
      <c r="C23" s="4" t="s">
        <v>343</v>
      </c>
    </row>
    <row r="24" spans="1:3" x14ac:dyDescent="0.25">
      <c r="A24" s="4"/>
      <c r="B24" s="4"/>
      <c r="C24" s="4" t="s">
        <v>351</v>
      </c>
    </row>
    <row r="25" spans="1:3" x14ac:dyDescent="0.25">
      <c r="A25" s="4"/>
      <c r="B25" s="4"/>
      <c r="C25" s="4" t="s">
        <v>364</v>
      </c>
    </row>
    <row r="26" spans="1:3" x14ac:dyDescent="0.25">
      <c r="A26" s="4"/>
      <c r="B26" s="4"/>
      <c r="C26" s="4" t="s">
        <v>385</v>
      </c>
    </row>
    <row r="27" spans="1:3" x14ac:dyDescent="0.25">
      <c r="A27" s="4"/>
      <c r="B27" s="4"/>
      <c r="C27" s="4" t="s">
        <v>392</v>
      </c>
    </row>
    <row r="28" spans="1:3" x14ac:dyDescent="0.25">
      <c r="A28" s="4"/>
      <c r="B28" s="4"/>
      <c r="C28" s="4" t="s">
        <v>399</v>
      </c>
    </row>
    <row r="29" spans="1:3" x14ac:dyDescent="0.25">
      <c r="A29" s="4"/>
      <c r="B29" s="4"/>
      <c r="C29" s="4" t="s">
        <v>415</v>
      </c>
    </row>
    <row r="30" spans="1:3" x14ac:dyDescent="0.25">
      <c r="A30" s="4"/>
      <c r="B30" s="4"/>
      <c r="C30" s="4" t="s">
        <v>447</v>
      </c>
    </row>
    <row r="31" spans="1:3" x14ac:dyDescent="0.25">
      <c r="A31" s="4"/>
      <c r="B31" s="4"/>
      <c r="C31" s="4" t="s">
        <v>450</v>
      </c>
    </row>
    <row r="32" spans="1:3" x14ac:dyDescent="0.25">
      <c r="A32" s="4"/>
      <c r="B32" s="4"/>
      <c r="C32" s="4" t="s">
        <v>455</v>
      </c>
    </row>
    <row r="33" spans="1:3" x14ac:dyDescent="0.25">
      <c r="A33" s="4"/>
      <c r="B33" s="4"/>
      <c r="C33" s="4" t="s">
        <v>458</v>
      </c>
    </row>
    <row r="34" spans="1:3" x14ac:dyDescent="0.25">
      <c r="A34" s="4"/>
      <c r="B34" s="4"/>
      <c r="C34" s="4" t="s">
        <v>460</v>
      </c>
    </row>
    <row r="35" spans="1:3" x14ac:dyDescent="0.25">
      <c r="A35" s="4"/>
      <c r="B35" s="4"/>
      <c r="C35" s="4" t="s">
        <v>462</v>
      </c>
    </row>
    <row r="36" spans="1:3" x14ac:dyDescent="0.25">
      <c r="A36" s="4"/>
      <c r="B36" s="4"/>
      <c r="C36" s="4" t="s">
        <v>466</v>
      </c>
    </row>
    <row r="37" spans="1:3" x14ac:dyDescent="0.25">
      <c r="A37" s="4"/>
      <c r="B37" s="4"/>
      <c r="C37" s="4" t="s">
        <v>470</v>
      </c>
    </row>
    <row r="38" spans="1:3" x14ac:dyDescent="0.25">
      <c r="A38" s="4"/>
      <c r="B38" s="4"/>
      <c r="C38" s="4" t="s">
        <v>474</v>
      </c>
    </row>
    <row r="39" spans="1:3" x14ac:dyDescent="0.25">
      <c r="A39" s="4"/>
      <c r="B39" s="4"/>
      <c r="C39" s="4" t="s">
        <v>476</v>
      </c>
    </row>
    <row r="40" spans="1:3" x14ac:dyDescent="0.25">
      <c r="A40" s="4"/>
      <c r="B40" s="4"/>
      <c r="C40" s="4" t="s">
        <v>491</v>
      </c>
    </row>
    <row r="41" spans="1:3" x14ac:dyDescent="0.25">
      <c r="A41" s="4"/>
      <c r="B41" s="4"/>
      <c r="C41" s="4" t="s">
        <v>492</v>
      </c>
    </row>
    <row r="42" spans="1:3" x14ac:dyDescent="0.25">
      <c r="A42" s="4"/>
      <c r="B42" s="4"/>
      <c r="C42" s="4" t="s">
        <v>502</v>
      </c>
    </row>
    <row r="43" spans="1:3" x14ac:dyDescent="0.25">
      <c r="A43" s="4"/>
      <c r="B43" s="4"/>
      <c r="C43" s="4" t="s">
        <v>512</v>
      </c>
    </row>
    <row r="44" spans="1:3" x14ac:dyDescent="0.25">
      <c r="A44" s="4"/>
      <c r="B44" s="4"/>
      <c r="C44" s="4" t="s">
        <v>525</v>
      </c>
    </row>
    <row r="45" spans="1:3" x14ac:dyDescent="0.25">
      <c r="A45" s="4"/>
      <c r="B45" s="4"/>
      <c r="C45" s="4" t="s">
        <v>527</v>
      </c>
    </row>
    <row r="46" spans="1:3" x14ac:dyDescent="0.25">
      <c r="A46" s="4"/>
      <c r="B46" s="4"/>
      <c r="C46" s="4" t="s">
        <v>529</v>
      </c>
    </row>
    <row r="47" spans="1:3" x14ac:dyDescent="0.25">
      <c r="A47" s="4"/>
      <c r="B47" s="4"/>
      <c r="C47" s="4" t="s">
        <v>533</v>
      </c>
    </row>
    <row r="48" spans="1:3" x14ac:dyDescent="0.25">
      <c r="A48" s="4"/>
      <c r="B48" s="4"/>
      <c r="C48" s="4" t="s">
        <v>541</v>
      </c>
    </row>
    <row r="49" spans="1:3" x14ac:dyDescent="0.25">
      <c r="A49" s="4"/>
      <c r="B49" s="4"/>
      <c r="C49" s="4" t="s">
        <v>561</v>
      </c>
    </row>
    <row r="50" spans="1:3" x14ac:dyDescent="0.25">
      <c r="A50" s="4"/>
      <c r="B50" s="4"/>
      <c r="C50" s="4" t="s">
        <v>574</v>
      </c>
    </row>
    <row r="51" spans="1:3" x14ac:dyDescent="0.25">
      <c r="A51" s="4"/>
      <c r="B51" s="4"/>
      <c r="C51" s="4" t="s">
        <v>588</v>
      </c>
    </row>
    <row r="52" spans="1:3" x14ac:dyDescent="0.25">
      <c r="A52" s="4"/>
      <c r="B52" s="4"/>
      <c r="C52" s="4" t="s">
        <v>610</v>
      </c>
    </row>
    <row r="53" spans="1:3" x14ac:dyDescent="0.25">
      <c r="A53" s="4"/>
      <c r="B53" s="4"/>
      <c r="C53" s="4" t="s">
        <v>614</v>
      </c>
    </row>
    <row r="54" spans="1:3" x14ac:dyDescent="0.25">
      <c r="A54" s="4"/>
      <c r="B54" s="4"/>
      <c r="C54" s="4" t="s">
        <v>624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A471A-92EF-479C-B216-C8A085235059}">
  <sheetPr>
    <pageSetUpPr fitToPage="1"/>
  </sheetPr>
  <dimension ref="A1:N296"/>
  <sheetViews>
    <sheetView tabSelected="1" workbookViewId="0">
      <pane xSplit="1" ySplit="4" topLeftCell="B5" activePane="bottomRight" state="frozen"/>
      <selection sqref="A1:C1"/>
      <selection pane="topRight" sqref="A1:C1"/>
      <selection pane="bottomLeft" sqref="A1:C1"/>
      <selection pane="bottomRight" sqref="A1:C1"/>
    </sheetView>
  </sheetViews>
  <sheetFormatPr defaultColWidth="9.140625" defaultRowHeight="15" x14ac:dyDescent="0.3"/>
  <cols>
    <col min="1" max="1" width="9.28515625" style="5" bestFit="1" customWidth="1"/>
    <col min="2" max="2" width="39.5703125" style="5" bestFit="1" customWidth="1"/>
    <col min="3" max="3" width="12.85546875" style="5" bestFit="1" customWidth="1"/>
    <col min="4" max="4" width="15.28515625" style="5" bestFit="1" customWidth="1"/>
    <col min="5" max="5" width="16.5703125" style="5" bestFit="1" customWidth="1"/>
    <col min="6" max="6" width="16" style="5" customWidth="1"/>
    <col min="7" max="7" width="13.28515625" style="5" bestFit="1" customWidth="1"/>
    <col min="8" max="8" width="14.7109375" style="5" bestFit="1" customWidth="1"/>
    <col min="9" max="9" width="11.28515625" style="5" customWidth="1"/>
    <col min="10" max="10" width="15.5703125" style="5" customWidth="1"/>
    <col min="11" max="11" width="15.85546875" style="5" customWidth="1"/>
    <col min="12" max="12" width="13.5703125" style="5" bestFit="1" customWidth="1"/>
    <col min="13" max="13" width="14.7109375" style="5" bestFit="1" customWidth="1"/>
    <col min="14" max="14" width="10" style="5" bestFit="1" customWidth="1"/>
    <col min="15" max="16384" width="9.140625" style="5"/>
  </cols>
  <sheetData>
    <row r="1" spans="1:14" ht="16.5" customHeight="1" x14ac:dyDescent="0.3">
      <c r="A1" s="52" t="s">
        <v>688</v>
      </c>
      <c r="B1" s="52"/>
      <c r="C1" s="52"/>
      <c r="D1" s="53">
        <v>46232</v>
      </c>
      <c r="E1" s="54" t="s">
        <v>5</v>
      </c>
      <c r="F1" s="55"/>
      <c r="G1" s="55"/>
      <c r="H1" s="55"/>
      <c r="I1" s="56"/>
      <c r="J1" s="55" t="s">
        <v>6</v>
      </c>
      <c r="K1" s="55"/>
      <c r="L1" s="55"/>
      <c r="M1" s="55"/>
      <c r="N1" s="55"/>
    </row>
    <row r="2" spans="1:14" ht="15" customHeight="1" x14ac:dyDescent="0.3">
      <c r="A2" s="57" t="s">
        <v>687</v>
      </c>
      <c r="B2" s="57"/>
      <c r="C2" s="57"/>
      <c r="D2" s="53"/>
      <c r="E2" s="58" t="s">
        <v>663</v>
      </c>
      <c r="F2" s="59" t="s">
        <v>664</v>
      </c>
      <c r="G2" s="60" t="s">
        <v>665</v>
      </c>
      <c r="H2" s="61" t="s">
        <v>666</v>
      </c>
      <c r="I2" s="62" t="s">
        <v>1</v>
      </c>
      <c r="J2" s="58" t="s">
        <v>663</v>
      </c>
      <c r="K2" s="59" t="s">
        <v>667</v>
      </c>
      <c r="L2" s="60" t="s">
        <v>665</v>
      </c>
      <c r="M2" s="61" t="s">
        <v>666</v>
      </c>
      <c r="N2" s="63" t="s">
        <v>1</v>
      </c>
    </row>
    <row r="3" spans="1:14" s="7" customFormat="1" ht="30" customHeight="1" x14ac:dyDescent="0.3">
      <c r="A3" s="6" t="s">
        <v>668</v>
      </c>
      <c r="B3" s="6" t="s">
        <v>669</v>
      </c>
      <c r="C3" s="6" t="s">
        <v>670</v>
      </c>
      <c r="D3" s="48" t="s">
        <v>671</v>
      </c>
      <c r="E3" s="58"/>
      <c r="F3" s="59"/>
      <c r="G3" s="60"/>
      <c r="H3" s="61"/>
      <c r="I3" s="62"/>
      <c r="J3" s="58"/>
      <c r="K3" s="59"/>
      <c r="L3" s="60"/>
      <c r="M3" s="61"/>
      <c r="N3" s="63"/>
    </row>
    <row r="4" spans="1:14" s="6" customFormat="1" x14ac:dyDescent="0.3">
      <c r="A4" s="8" t="s">
        <v>672</v>
      </c>
      <c r="B4" s="9" t="s">
        <v>673</v>
      </c>
      <c r="C4" s="9" t="s">
        <v>674</v>
      </c>
      <c r="D4" s="41">
        <f>SUM(D5:D289)</f>
        <v>76734208.859999999</v>
      </c>
      <c r="E4" s="42">
        <f>SUM(E5:E289)</f>
        <v>6749526214.8599997</v>
      </c>
      <c r="F4" s="43">
        <f>SUM(F5:F289)</f>
        <v>256062908.13999999</v>
      </c>
      <c r="G4" s="43">
        <f>SUM(G5:G289)</f>
        <v>26451993.079999998</v>
      </c>
      <c r="H4" s="43">
        <f>SUM(H5:H289)</f>
        <v>282514901</v>
      </c>
      <c r="I4" s="44">
        <f>H4/E4</f>
        <v>4.1856997366423294E-2</v>
      </c>
      <c r="J4" s="42">
        <f>SUM(J5:J289)</f>
        <v>6033976252.8599997</v>
      </c>
      <c r="K4" s="43">
        <f>SUM(K5:K289)</f>
        <v>971612870.13999999</v>
      </c>
      <c r="L4" s="43">
        <f>SUM(L5:L289)</f>
        <v>73695524.819999993</v>
      </c>
      <c r="M4" s="43">
        <f>SUM(M5:M289)</f>
        <v>1045308395</v>
      </c>
      <c r="N4" s="44">
        <f>SUM(M4/J4)</f>
        <v>0.17323707472407471</v>
      </c>
    </row>
    <row r="5" spans="1:14" x14ac:dyDescent="0.3">
      <c r="A5" s="10" t="s">
        <v>2</v>
      </c>
      <c r="B5" s="5" t="s">
        <v>3</v>
      </c>
      <c r="C5" s="5" t="s">
        <v>4</v>
      </c>
      <c r="D5" s="11">
        <v>133015</v>
      </c>
      <c r="E5" s="12">
        <v>7506723</v>
      </c>
      <c r="F5" s="11">
        <v>402714</v>
      </c>
      <c r="G5" s="11">
        <v>62503</v>
      </c>
      <c r="H5" s="11">
        <v>465217</v>
      </c>
      <c r="I5" s="13">
        <v>6.2E-2</v>
      </c>
      <c r="J5" s="11">
        <v>6771590</v>
      </c>
      <c r="K5" s="11">
        <v>1137847</v>
      </c>
      <c r="L5" s="11">
        <v>203751</v>
      </c>
      <c r="M5" s="11">
        <v>1341598</v>
      </c>
      <c r="N5" s="14">
        <v>0.1981</v>
      </c>
    </row>
    <row r="6" spans="1:14" x14ac:dyDescent="0.3">
      <c r="A6" s="2" t="s">
        <v>7</v>
      </c>
      <c r="B6" s="5" t="s">
        <v>8</v>
      </c>
      <c r="C6" s="5" t="s">
        <v>9</v>
      </c>
      <c r="D6" s="11">
        <v>163731</v>
      </c>
      <c r="E6" s="12">
        <v>9363345</v>
      </c>
      <c r="F6" s="11">
        <v>252245</v>
      </c>
      <c r="G6" s="11">
        <v>73283</v>
      </c>
      <c r="H6" s="11">
        <v>325528</v>
      </c>
      <c r="I6" s="13">
        <v>3.4799999999999998E-2</v>
      </c>
      <c r="J6" s="11">
        <v>8172881</v>
      </c>
      <c r="K6" s="11">
        <v>1442709</v>
      </c>
      <c r="L6" s="11">
        <v>376473</v>
      </c>
      <c r="M6" s="11">
        <v>1819182</v>
      </c>
      <c r="N6" s="14">
        <v>0.22259999999999999</v>
      </c>
    </row>
    <row r="7" spans="1:14" x14ac:dyDescent="0.3">
      <c r="A7" s="15" t="s">
        <v>10</v>
      </c>
      <c r="B7" s="5" t="s">
        <v>11</v>
      </c>
      <c r="C7" s="5" t="s">
        <v>12</v>
      </c>
      <c r="D7" s="11">
        <v>117720</v>
      </c>
      <c r="E7" s="12">
        <v>3001852</v>
      </c>
      <c r="F7" s="11">
        <v>289515</v>
      </c>
      <c r="G7" s="11">
        <v>3679</v>
      </c>
      <c r="H7" s="11">
        <v>293194</v>
      </c>
      <c r="I7" s="13">
        <v>9.7699999999999995E-2</v>
      </c>
      <c r="J7" s="11">
        <v>2754140</v>
      </c>
      <c r="K7" s="11">
        <v>537227</v>
      </c>
      <c r="L7" s="11">
        <v>9653</v>
      </c>
      <c r="M7" s="11">
        <v>546880</v>
      </c>
      <c r="N7" s="14">
        <v>0.1986</v>
      </c>
    </row>
    <row r="8" spans="1:14" x14ac:dyDescent="0.3">
      <c r="A8" s="15" t="s">
        <v>13</v>
      </c>
      <c r="B8" s="5" t="s">
        <v>14</v>
      </c>
      <c r="C8" s="5" t="s">
        <v>15</v>
      </c>
      <c r="D8" s="11">
        <v>160694</v>
      </c>
      <c r="E8" s="12">
        <v>5804490</v>
      </c>
      <c r="F8" s="11">
        <v>298689</v>
      </c>
      <c r="G8" s="11">
        <v>146131</v>
      </c>
      <c r="H8" s="11">
        <v>444820</v>
      </c>
      <c r="I8" s="13">
        <v>7.6600000000000001E-2</v>
      </c>
      <c r="J8" s="11">
        <v>5336239</v>
      </c>
      <c r="K8" s="11">
        <v>766940</v>
      </c>
      <c r="L8" s="11">
        <v>133898</v>
      </c>
      <c r="M8" s="11">
        <v>900838</v>
      </c>
      <c r="N8" s="14">
        <v>0.16880000000000001</v>
      </c>
    </row>
    <row r="9" spans="1:14" x14ac:dyDescent="0.3">
      <c r="A9" s="16" t="s">
        <v>16</v>
      </c>
      <c r="B9" s="5" t="s">
        <v>17</v>
      </c>
      <c r="C9" s="5" t="s">
        <v>18</v>
      </c>
      <c r="D9" s="11">
        <v>82974</v>
      </c>
      <c r="E9" s="12">
        <v>2624504</v>
      </c>
      <c r="F9" s="11">
        <v>312409</v>
      </c>
      <c r="G9" s="11">
        <v>6198</v>
      </c>
      <c r="H9" s="11">
        <v>318607</v>
      </c>
      <c r="I9" s="13">
        <v>0.12139999999999999</v>
      </c>
      <c r="J9" s="11">
        <v>2356278</v>
      </c>
      <c r="K9" s="11">
        <v>580635</v>
      </c>
      <c r="L9" s="11">
        <v>-78024</v>
      </c>
      <c r="M9" s="11">
        <v>502611</v>
      </c>
      <c r="N9" s="14">
        <v>0.21329999999999999</v>
      </c>
    </row>
    <row r="10" spans="1:14" x14ac:dyDescent="0.3">
      <c r="A10" s="2" t="s">
        <v>19</v>
      </c>
      <c r="B10" s="5" t="s">
        <v>20</v>
      </c>
      <c r="C10" s="5" t="s">
        <v>21</v>
      </c>
      <c r="D10" s="11">
        <v>145293</v>
      </c>
      <c r="E10" s="12">
        <v>6282793</v>
      </c>
      <c r="F10" s="11">
        <v>487488</v>
      </c>
      <c r="G10" s="11">
        <v>99169</v>
      </c>
      <c r="H10" s="11">
        <v>586657</v>
      </c>
      <c r="I10" s="13">
        <v>9.3399999999999997E-2</v>
      </c>
      <c r="J10" s="11">
        <v>5499878</v>
      </c>
      <c r="K10" s="11">
        <v>1270403</v>
      </c>
      <c r="L10" s="11">
        <v>148893</v>
      </c>
      <c r="M10" s="11">
        <v>1419296</v>
      </c>
      <c r="N10" s="14">
        <v>0.2581</v>
      </c>
    </row>
    <row r="11" spans="1:14" x14ac:dyDescent="0.3">
      <c r="A11" s="2" t="s">
        <v>22</v>
      </c>
      <c r="B11" s="5" t="s">
        <v>23</v>
      </c>
      <c r="C11" s="5" t="s">
        <v>24</v>
      </c>
      <c r="D11" s="11">
        <v>133177</v>
      </c>
      <c r="E11" s="12">
        <v>5588450</v>
      </c>
      <c r="F11" s="11">
        <v>331262</v>
      </c>
      <c r="G11" s="11">
        <v>61773</v>
      </c>
      <c r="H11" s="11">
        <v>393035</v>
      </c>
      <c r="I11" s="13">
        <v>7.0300000000000001E-2</v>
      </c>
      <c r="J11" s="11">
        <v>4864515</v>
      </c>
      <c r="K11" s="11">
        <v>1055197</v>
      </c>
      <c r="L11" s="11">
        <v>262521</v>
      </c>
      <c r="M11" s="11">
        <v>1317718</v>
      </c>
      <c r="N11" s="14">
        <v>0.27089999999999997</v>
      </c>
    </row>
    <row r="12" spans="1:14" x14ac:dyDescent="0.3">
      <c r="A12" s="2" t="s">
        <v>25</v>
      </c>
      <c r="B12" s="5" t="s">
        <v>26</v>
      </c>
      <c r="C12" s="5" t="s">
        <v>27</v>
      </c>
      <c r="D12" s="11">
        <v>142289</v>
      </c>
      <c r="E12" s="12">
        <v>7766527</v>
      </c>
      <c r="F12" s="11">
        <v>317598</v>
      </c>
      <c r="G12" s="11">
        <v>6599</v>
      </c>
      <c r="H12" s="11">
        <v>324197</v>
      </c>
      <c r="I12" s="13">
        <v>4.1700000000000001E-2</v>
      </c>
      <c r="J12" s="11">
        <v>6792736</v>
      </c>
      <c r="K12" s="11">
        <v>1291389</v>
      </c>
      <c r="L12" s="11">
        <v>261615</v>
      </c>
      <c r="M12" s="11">
        <v>1553004</v>
      </c>
      <c r="N12" s="14">
        <v>0.2286</v>
      </c>
    </row>
    <row r="13" spans="1:14" x14ac:dyDescent="0.3">
      <c r="A13" s="2" t="s">
        <v>28</v>
      </c>
      <c r="B13" s="5" t="s">
        <v>29</v>
      </c>
      <c r="C13" s="5" t="s">
        <v>30</v>
      </c>
      <c r="D13" s="11">
        <v>53467</v>
      </c>
      <c r="E13" s="12">
        <v>3502325</v>
      </c>
      <c r="F13" s="11">
        <v>290987</v>
      </c>
      <c r="G13" s="11">
        <v>94132</v>
      </c>
      <c r="H13" s="11">
        <v>385119</v>
      </c>
      <c r="I13" s="13">
        <v>0.11</v>
      </c>
      <c r="J13" s="11">
        <v>3066736</v>
      </c>
      <c r="K13" s="11">
        <v>726576</v>
      </c>
      <c r="L13" s="11">
        <v>126588</v>
      </c>
      <c r="M13" s="11">
        <v>853164</v>
      </c>
      <c r="N13" s="14">
        <v>0.2782</v>
      </c>
    </row>
    <row r="14" spans="1:14" x14ac:dyDescent="0.3">
      <c r="A14" s="2" t="s">
        <v>31</v>
      </c>
      <c r="B14" s="5" t="s">
        <v>32</v>
      </c>
      <c r="C14" s="5" t="s">
        <v>33</v>
      </c>
      <c r="D14" s="11">
        <v>106966</v>
      </c>
      <c r="E14" s="12">
        <v>6103890</v>
      </c>
      <c r="F14" s="11">
        <v>300974</v>
      </c>
      <c r="G14" s="11">
        <v>5183</v>
      </c>
      <c r="H14" s="11">
        <v>306157</v>
      </c>
      <c r="I14" s="13">
        <v>5.0200000000000002E-2</v>
      </c>
      <c r="J14" s="11">
        <v>5538255</v>
      </c>
      <c r="K14" s="11">
        <v>866609</v>
      </c>
      <c r="L14" s="11">
        <v>-239948</v>
      </c>
      <c r="M14" s="11">
        <v>626661</v>
      </c>
      <c r="N14" s="14">
        <v>0.1132</v>
      </c>
    </row>
    <row r="15" spans="1:14" x14ac:dyDescent="0.3">
      <c r="A15" s="16" t="s">
        <v>34</v>
      </c>
      <c r="B15" s="5" t="s">
        <v>35</v>
      </c>
      <c r="C15" s="5" t="s">
        <v>36</v>
      </c>
      <c r="D15" s="11">
        <v>127094</v>
      </c>
      <c r="E15" s="12">
        <v>9087532</v>
      </c>
      <c r="F15" s="11">
        <v>322858</v>
      </c>
      <c r="G15" s="11">
        <v>-23115</v>
      </c>
      <c r="H15" s="11">
        <v>299743</v>
      </c>
      <c r="I15" s="13">
        <v>3.3000000000000002E-2</v>
      </c>
      <c r="J15" s="11">
        <v>7962901</v>
      </c>
      <c r="K15" s="11">
        <v>1447489</v>
      </c>
      <c r="L15" s="11">
        <v>375581</v>
      </c>
      <c r="M15" s="11">
        <v>1823070</v>
      </c>
      <c r="N15" s="14">
        <v>0.22889999999999999</v>
      </c>
    </row>
    <row r="16" spans="1:14" x14ac:dyDescent="0.3">
      <c r="A16" s="2" t="s">
        <v>37</v>
      </c>
      <c r="B16" s="5" t="s">
        <v>38</v>
      </c>
      <c r="C16" s="5" t="s">
        <v>39</v>
      </c>
      <c r="D16" s="11">
        <v>249157</v>
      </c>
      <c r="E16" s="12">
        <v>13718342</v>
      </c>
      <c r="F16" s="11">
        <v>442913</v>
      </c>
      <c r="G16" s="11">
        <v>-57205</v>
      </c>
      <c r="H16" s="11">
        <v>385708</v>
      </c>
      <c r="I16" s="13">
        <v>2.81E-2</v>
      </c>
      <c r="J16" s="11">
        <v>12255929</v>
      </c>
      <c r="K16" s="11">
        <v>1905326</v>
      </c>
      <c r="L16" s="11">
        <v>-45517</v>
      </c>
      <c r="M16" s="11">
        <v>1859809</v>
      </c>
      <c r="N16" s="14">
        <v>0.1517</v>
      </c>
    </row>
    <row r="17" spans="1:14" x14ac:dyDescent="0.3">
      <c r="A17" s="2" t="s">
        <v>40</v>
      </c>
      <c r="B17" s="5" t="s">
        <v>41</v>
      </c>
      <c r="C17" s="5" t="s">
        <v>33</v>
      </c>
      <c r="D17" s="11">
        <v>144369</v>
      </c>
      <c r="E17" s="12">
        <v>8357714</v>
      </c>
      <c r="F17" s="11">
        <v>209848</v>
      </c>
      <c r="G17" s="11">
        <v>60318</v>
      </c>
      <c r="H17" s="11">
        <v>270166</v>
      </c>
      <c r="I17" s="13">
        <v>3.2300000000000002E-2</v>
      </c>
      <c r="J17" s="11">
        <v>7461975</v>
      </c>
      <c r="K17" s="11">
        <v>1105587</v>
      </c>
      <c r="L17" s="11">
        <v>262358</v>
      </c>
      <c r="M17" s="11">
        <v>1367945</v>
      </c>
      <c r="N17" s="14">
        <v>0.18329999999999999</v>
      </c>
    </row>
    <row r="18" spans="1:14" x14ac:dyDescent="0.3">
      <c r="A18" s="2" t="s">
        <v>42</v>
      </c>
      <c r="B18" s="5" t="s">
        <v>43</v>
      </c>
      <c r="C18" s="5" t="s">
        <v>39</v>
      </c>
      <c r="D18" s="11">
        <v>186542</v>
      </c>
      <c r="E18" s="12">
        <v>9992710</v>
      </c>
      <c r="F18" s="11">
        <v>432854</v>
      </c>
      <c r="G18" s="11">
        <v>-53873</v>
      </c>
      <c r="H18" s="11">
        <v>378981</v>
      </c>
      <c r="I18" s="13">
        <v>3.7900000000000003E-2</v>
      </c>
      <c r="J18" s="11">
        <v>8957430</v>
      </c>
      <c r="K18" s="11">
        <v>1468134</v>
      </c>
      <c r="L18" s="11">
        <v>100029</v>
      </c>
      <c r="M18" s="11">
        <v>1568163</v>
      </c>
      <c r="N18" s="14">
        <v>0.17510000000000001</v>
      </c>
    </row>
    <row r="19" spans="1:14" x14ac:dyDescent="0.3">
      <c r="A19" s="2" t="s">
        <v>44</v>
      </c>
      <c r="B19" s="5" t="s">
        <v>45</v>
      </c>
      <c r="C19" s="5" t="s">
        <v>46</v>
      </c>
      <c r="D19" s="11">
        <v>78501</v>
      </c>
      <c r="E19" s="12">
        <v>3619494</v>
      </c>
      <c r="F19" s="11">
        <v>158877</v>
      </c>
      <c r="G19" s="11">
        <v>46694</v>
      </c>
      <c r="H19" s="11">
        <v>205571</v>
      </c>
      <c r="I19" s="13">
        <v>5.6800000000000003E-2</v>
      </c>
      <c r="J19" s="11">
        <v>3174315</v>
      </c>
      <c r="K19" s="11">
        <v>604056</v>
      </c>
      <c r="L19" s="11">
        <v>139258</v>
      </c>
      <c r="M19" s="11">
        <v>743314</v>
      </c>
      <c r="N19" s="14">
        <v>0.23419999999999999</v>
      </c>
    </row>
    <row r="20" spans="1:14" x14ac:dyDescent="0.3">
      <c r="A20" s="2" t="s">
        <v>47</v>
      </c>
      <c r="B20" s="5" t="s">
        <v>48</v>
      </c>
      <c r="C20" s="5" t="s">
        <v>49</v>
      </c>
      <c r="D20" s="11">
        <v>573119</v>
      </c>
      <c r="E20" s="12">
        <v>55036653</v>
      </c>
      <c r="F20" s="11">
        <v>2714604</v>
      </c>
      <c r="G20" s="11">
        <v>122501</v>
      </c>
      <c r="H20" s="11">
        <v>2837105</v>
      </c>
      <c r="I20" s="13">
        <v>5.1499999999999997E-2</v>
      </c>
      <c r="J20" s="11">
        <v>47129098</v>
      </c>
      <c r="K20" s="11">
        <v>10622159</v>
      </c>
      <c r="L20" s="11">
        <v>1269800</v>
      </c>
      <c r="M20" s="11">
        <v>11891959</v>
      </c>
      <c r="N20" s="14">
        <v>0.25230000000000002</v>
      </c>
    </row>
    <row r="21" spans="1:14" x14ac:dyDescent="0.3">
      <c r="A21" s="2" t="s">
        <v>50</v>
      </c>
      <c r="B21" s="5" t="s">
        <v>51</v>
      </c>
      <c r="C21" s="5" t="s">
        <v>49</v>
      </c>
      <c r="D21" s="11">
        <v>1028072</v>
      </c>
      <c r="E21" s="12">
        <v>40162782</v>
      </c>
      <c r="F21" s="11">
        <v>853867</v>
      </c>
      <c r="G21" s="11">
        <v>137239</v>
      </c>
      <c r="H21" s="11">
        <v>991106</v>
      </c>
      <c r="I21" s="13">
        <v>2.47E-2</v>
      </c>
      <c r="J21" s="11">
        <v>36070431</v>
      </c>
      <c r="K21" s="11">
        <v>4946218</v>
      </c>
      <c r="L21" s="11">
        <v>-635187</v>
      </c>
      <c r="M21" s="11">
        <v>4311031</v>
      </c>
      <c r="N21" s="14">
        <v>0.1195</v>
      </c>
    </row>
    <row r="22" spans="1:14" x14ac:dyDescent="0.3">
      <c r="A22" s="2" t="s">
        <v>52</v>
      </c>
      <c r="B22" s="5" t="s">
        <v>53</v>
      </c>
      <c r="C22" s="5" t="s">
        <v>49</v>
      </c>
      <c r="D22" s="11">
        <v>787930</v>
      </c>
      <c r="E22" s="12">
        <v>37042586</v>
      </c>
      <c r="F22" s="11">
        <v>1687825</v>
      </c>
      <c r="G22" s="11">
        <v>299168</v>
      </c>
      <c r="H22" s="11">
        <v>1986993</v>
      </c>
      <c r="I22" s="13">
        <v>5.3600000000000002E-2</v>
      </c>
      <c r="J22" s="11">
        <v>32990991</v>
      </c>
      <c r="K22" s="11">
        <v>5739420</v>
      </c>
      <c r="L22" s="11">
        <v>1542948</v>
      </c>
      <c r="M22" s="11">
        <v>7282368</v>
      </c>
      <c r="N22" s="14">
        <v>0.22070000000000001</v>
      </c>
    </row>
    <row r="23" spans="1:14" x14ac:dyDescent="0.3">
      <c r="A23" s="16" t="s">
        <v>54</v>
      </c>
      <c r="B23" s="5" t="s">
        <v>55</v>
      </c>
      <c r="C23" s="5" t="s">
        <v>56</v>
      </c>
      <c r="D23" s="11">
        <v>162223</v>
      </c>
      <c r="E23" s="12">
        <v>8114374</v>
      </c>
      <c r="F23" s="11">
        <v>617777</v>
      </c>
      <c r="G23" s="11">
        <v>310442</v>
      </c>
      <c r="H23" s="11">
        <v>928219</v>
      </c>
      <c r="I23" s="13">
        <v>0.1144</v>
      </c>
      <c r="J23" s="11">
        <v>7043207</v>
      </c>
      <c r="K23" s="11">
        <v>1688944</v>
      </c>
      <c r="L23" s="11">
        <v>302773</v>
      </c>
      <c r="M23" s="11">
        <v>1991717</v>
      </c>
      <c r="N23" s="14">
        <v>0.2828</v>
      </c>
    </row>
    <row r="24" spans="1:14" x14ac:dyDescent="0.3">
      <c r="A24" s="16" t="s">
        <v>57</v>
      </c>
      <c r="B24" s="5" t="s">
        <v>58</v>
      </c>
      <c r="C24" s="5" t="s">
        <v>56</v>
      </c>
      <c r="D24" s="11">
        <v>135537</v>
      </c>
      <c r="E24" s="12">
        <v>7308315</v>
      </c>
      <c r="F24" s="11">
        <v>284426</v>
      </c>
      <c r="G24" s="11">
        <v>23092</v>
      </c>
      <c r="H24" s="11">
        <v>307518</v>
      </c>
      <c r="I24" s="13">
        <v>4.2099999999999999E-2</v>
      </c>
      <c r="J24" s="11">
        <v>6538579</v>
      </c>
      <c r="K24" s="11">
        <v>1054162</v>
      </c>
      <c r="L24" s="11">
        <v>106317</v>
      </c>
      <c r="M24" s="11">
        <v>1160479</v>
      </c>
      <c r="N24" s="14">
        <v>0.17749999999999999</v>
      </c>
    </row>
    <row r="25" spans="1:14" x14ac:dyDescent="0.3">
      <c r="A25" s="2" t="s">
        <v>59</v>
      </c>
      <c r="B25" s="5" t="s">
        <v>675</v>
      </c>
      <c r="C25" s="5" t="s">
        <v>60</v>
      </c>
      <c r="D25" s="11">
        <v>314298</v>
      </c>
      <c r="E25" s="12">
        <v>26110144</v>
      </c>
      <c r="F25" s="11">
        <v>1616375</v>
      </c>
      <c r="G25" s="11">
        <v>-155830</v>
      </c>
      <c r="H25" s="11">
        <v>1460545</v>
      </c>
      <c r="I25" s="13">
        <v>5.5899999999999998E-2</v>
      </c>
      <c r="J25" s="11">
        <v>24207842</v>
      </c>
      <c r="K25" s="11">
        <v>3518677</v>
      </c>
      <c r="L25" s="11">
        <v>-1005135</v>
      </c>
      <c r="M25" s="11">
        <v>2513542</v>
      </c>
      <c r="N25" s="14">
        <v>0.1038</v>
      </c>
    </row>
    <row r="26" spans="1:14" x14ac:dyDescent="0.3">
      <c r="A26" s="15" t="s">
        <v>61</v>
      </c>
      <c r="B26" s="5" t="s">
        <v>676</v>
      </c>
      <c r="C26" s="5" t="s">
        <v>62</v>
      </c>
      <c r="D26" s="11">
        <v>130459</v>
      </c>
      <c r="E26" s="12">
        <v>5866795</v>
      </c>
      <c r="F26" s="11">
        <v>214232</v>
      </c>
      <c r="G26" s="11">
        <v>17369</v>
      </c>
      <c r="H26" s="11">
        <v>231601</v>
      </c>
      <c r="I26" s="13">
        <v>3.95E-2</v>
      </c>
      <c r="J26" s="11">
        <v>5499447</v>
      </c>
      <c r="K26" s="11">
        <v>581580</v>
      </c>
      <c r="L26" s="11">
        <v>-32372</v>
      </c>
      <c r="M26" s="11">
        <v>549208</v>
      </c>
      <c r="N26" s="14">
        <v>9.9900000000000003E-2</v>
      </c>
    </row>
    <row r="27" spans="1:14" x14ac:dyDescent="0.3">
      <c r="A27" s="2" t="s">
        <v>63</v>
      </c>
      <c r="B27" s="5" t="s">
        <v>64</v>
      </c>
      <c r="C27" s="5" t="s">
        <v>65</v>
      </c>
      <c r="D27" s="11">
        <v>54071</v>
      </c>
      <c r="E27" s="12">
        <v>3106572</v>
      </c>
      <c r="F27" s="11">
        <v>129588</v>
      </c>
      <c r="G27" s="11">
        <v>-42036</v>
      </c>
      <c r="H27" s="11">
        <v>87552</v>
      </c>
      <c r="I27" s="13">
        <v>2.8199999999999999E-2</v>
      </c>
      <c r="J27" s="11">
        <v>2598738</v>
      </c>
      <c r="K27" s="11">
        <v>637422</v>
      </c>
      <c r="L27" s="11">
        <v>72659</v>
      </c>
      <c r="M27" s="11">
        <v>710081</v>
      </c>
      <c r="N27" s="14">
        <v>0.2732</v>
      </c>
    </row>
    <row r="28" spans="1:14" x14ac:dyDescent="0.3">
      <c r="A28" s="2" t="s">
        <v>66</v>
      </c>
      <c r="B28" s="5" t="s">
        <v>67</v>
      </c>
      <c r="C28" s="5" t="s">
        <v>65</v>
      </c>
      <c r="D28" s="11">
        <v>173974</v>
      </c>
      <c r="E28" s="12">
        <v>15024897</v>
      </c>
      <c r="F28" s="11">
        <v>805339</v>
      </c>
      <c r="G28" s="11">
        <v>54762</v>
      </c>
      <c r="H28" s="11">
        <v>860101</v>
      </c>
      <c r="I28" s="13">
        <v>5.7200000000000001E-2</v>
      </c>
      <c r="J28" s="11">
        <v>13598053</v>
      </c>
      <c r="K28" s="11">
        <v>2232183</v>
      </c>
      <c r="L28" s="11">
        <v>126453</v>
      </c>
      <c r="M28" s="11">
        <v>2358636</v>
      </c>
      <c r="N28" s="14">
        <v>0.17349999999999999</v>
      </c>
    </row>
    <row r="29" spans="1:14" x14ac:dyDescent="0.3">
      <c r="A29" s="2" t="s">
        <v>68</v>
      </c>
      <c r="B29" s="5" t="s">
        <v>69</v>
      </c>
      <c r="C29" s="5" t="s">
        <v>70</v>
      </c>
      <c r="D29" s="11">
        <v>149211</v>
      </c>
      <c r="E29" s="12">
        <v>9053298</v>
      </c>
      <c r="F29" s="11">
        <v>531226</v>
      </c>
      <c r="G29" s="11">
        <v>81854</v>
      </c>
      <c r="H29" s="11">
        <v>613080</v>
      </c>
      <c r="I29" s="13">
        <v>6.7699999999999996E-2</v>
      </c>
      <c r="J29" s="11">
        <v>8182819</v>
      </c>
      <c r="K29" s="11">
        <v>1401705</v>
      </c>
      <c r="L29" s="11">
        <v>179476</v>
      </c>
      <c r="M29" s="11">
        <v>1581181</v>
      </c>
      <c r="N29" s="14">
        <v>0.19320000000000001</v>
      </c>
    </row>
    <row r="30" spans="1:14" x14ac:dyDescent="0.3">
      <c r="A30" s="2" t="s">
        <v>71</v>
      </c>
      <c r="B30" s="5" t="s">
        <v>72</v>
      </c>
      <c r="C30" s="5" t="s">
        <v>70</v>
      </c>
      <c r="D30" s="11">
        <v>66148</v>
      </c>
      <c r="E30" s="12">
        <v>2858596</v>
      </c>
      <c r="F30" s="11">
        <v>262678</v>
      </c>
      <c r="G30" s="11">
        <v>17954</v>
      </c>
      <c r="H30" s="11">
        <v>280632</v>
      </c>
      <c r="I30" s="13">
        <v>9.8199999999999996E-2</v>
      </c>
      <c r="J30" s="11">
        <v>2514549</v>
      </c>
      <c r="K30" s="11">
        <v>606725</v>
      </c>
      <c r="L30" s="11">
        <v>68890</v>
      </c>
      <c r="M30" s="11">
        <v>675615</v>
      </c>
      <c r="N30" s="14">
        <v>0.26869999999999999</v>
      </c>
    </row>
    <row r="31" spans="1:14" x14ac:dyDescent="0.3">
      <c r="A31" s="2" t="s">
        <v>73</v>
      </c>
      <c r="B31" s="5" t="s">
        <v>74</v>
      </c>
      <c r="C31" s="5" t="s">
        <v>75</v>
      </c>
      <c r="D31" s="11">
        <v>338256</v>
      </c>
      <c r="E31" s="12">
        <v>17579457</v>
      </c>
      <c r="F31" s="11">
        <v>866826</v>
      </c>
      <c r="G31" s="11">
        <v>42615</v>
      </c>
      <c r="H31" s="11">
        <v>909441</v>
      </c>
      <c r="I31" s="13">
        <v>5.1700000000000003E-2</v>
      </c>
      <c r="J31" s="11">
        <v>15605914</v>
      </c>
      <c r="K31" s="11">
        <v>2840369</v>
      </c>
      <c r="L31" s="11">
        <v>396053</v>
      </c>
      <c r="M31" s="11">
        <v>3236422</v>
      </c>
      <c r="N31" s="14">
        <v>0.2074</v>
      </c>
    </row>
    <row r="32" spans="1:14" x14ac:dyDescent="0.3">
      <c r="A32" s="2" t="s">
        <v>76</v>
      </c>
      <c r="B32" s="5" t="s">
        <v>77</v>
      </c>
      <c r="C32" s="5" t="s">
        <v>78</v>
      </c>
      <c r="D32" s="11">
        <v>159302</v>
      </c>
      <c r="E32" s="12">
        <v>8625315</v>
      </c>
      <c r="F32" s="11">
        <v>512766</v>
      </c>
      <c r="G32" s="11">
        <v>-115914</v>
      </c>
      <c r="H32" s="11">
        <v>396852</v>
      </c>
      <c r="I32" s="13">
        <v>4.5999999999999999E-2</v>
      </c>
      <c r="J32" s="11">
        <v>7509992</v>
      </c>
      <c r="K32" s="11">
        <v>1628089</v>
      </c>
      <c r="L32" s="11">
        <v>-155368</v>
      </c>
      <c r="M32" s="11">
        <v>1472721</v>
      </c>
      <c r="N32" s="14">
        <v>0.1961</v>
      </c>
    </row>
    <row r="33" spans="1:14" x14ac:dyDescent="0.3">
      <c r="A33" s="2" t="s">
        <v>79</v>
      </c>
      <c r="B33" s="5" t="s">
        <v>80</v>
      </c>
      <c r="C33" s="5" t="s">
        <v>78</v>
      </c>
      <c r="D33" s="11">
        <v>174908</v>
      </c>
      <c r="E33" s="12">
        <v>4501251</v>
      </c>
      <c r="F33" s="11">
        <v>232952</v>
      </c>
      <c r="G33" s="11">
        <v>-130386</v>
      </c>
      <c r="H33" s="11">
        <v>102566</v>
      </c>
      <c r="I33" s="13">
        <v>2.2800000000000001E-2</v>
      </c>
      <c r="J33" s="11">
        <v>3945665</v>
      </c>
      <c r="K33" s="11">
        <v>788538</v>
      </c>
      <c r="L33" s="11">
        <v>464</v>
      </c>
      <c r="M33" s="11">
        <v>789002</v>
      </c>
      <c r="N33" s="14">
        <v>0.2</v>
      </c>
    </row>
    <row r="34" spans="1:14" x14ac:dyDescent="0.3">
      <c r="A34" s="2" t="s">
        <v>81</v>
      </c>
      <c r="B34" s="5" t="s">
        <v>82</v>
      </c>
      <c r="C34" s="5" t="s">
        <v>83</v>
      </c>
      <c r="D34" s="11">
        <v>102692</v>
      </c>
      <c r="E34" s="12">
        <v>2354390</v>
      </c>
      <c r="F34" s="11">
        <v>142979</v>
      </c>
      <c r="G34" s="11">
        <v>-17755</v>
      </c>
      <c r="H34" s="11">
        <v>125224</v>
      </c>
      <c r="I34" s="13">
        <v>5.3199999999999997E-2</v>
      </c>
      <c r="J34" s="11">
        <v>2131602</v>
      </c>
      <c r="K34" s="11">
        <v>365767</v>
      </c>
      <c r="L34" s="11">
        <v>-310942</v>
      </c>
      <c r="M34" s="11">
        <v>54825</v>
      </c>
      <c r="N34" s="14">
        <v>2.5700000000000001E-2</v>
      </c>
    </row>
    <row r="35" spans="1:14" x14ac:dyDescent="0.3">
      <c r="A35" s="16" t="s">
        <v>84</v>
      </c>
      <c r="B35" s="5" t="s">
        <v>85</v>
      </c>
      <c r="C35" s="5" t="s">
        <v>83</v>
      </c>
      <c r="D35" s="11">
        <v>135938</v>
      </c>
      <c r="E35" s="12">
        <v>11843190</v>
      </c>
      <c r="F35" s="11">
        <v>397687</v>
      </c>
      <c r="G35" s="11">
        <v>84416</v>
      </c>
      <c r="H35" s="11">
        <v>482103</v>
      </c>
      <c r="I35" s="13">
        <v>4.07E-2</v>
      </c>
      <c r="J35" s="11">
        <v>11057858</v>
      </c>
      <c r="K35" s="11">
        <v>1183019</v>
      </c>
      <c r="L35" s="11">
        <v>247320</v>
      </c>
      <c r="M35" s="11">
        <v>1430339</v>
      </c>
      <c r="N35" s="14">
        <v>0.12939999999999999</v>
      </c>
    </row>
    <row r="36" spans="1:14" x14ac:dyDescent="0.3">
      <c r="A36" s="2" t="s">
        <v>86</v>
      </c>
      <c r="B36" s="5" t="s">
        <v>87</v>
      </c>
      <c r="C36" s="5" t="s">
        <v>88</v>
      </c>
      <c r="D36" s="11">
        <v>134263</v>
      </c>
      <c r="E36" s="12">
        <v>4154655</v>
      </c>
      <c r="F36" s="11">
        <v>129720</v>
      </c>
      <c r="G36" s="11">
        <v>17911</v>
      </c>
      <c r="H36" s="11">
        <v>147631</v>
      </c>
      <c r="I36" s="13">
        <v>3.5499999999999997E-2</v>
      </c>
      <c r="J36" s="11">
        <v>3742289</v>
      </c>
      <c r="K36" s="11">
        <v>542086</v>
      </c>
      <c r="L36" s="11">
        <v>74765</v>
      </c>
      <c r="M36" s="11">
        <v>616851</v>
      </c>
      <c r="N36" s="14">
        <v>0.1648</v>
      </c>
    </row>
    <row r="37" spans="1:14" x14ac:dyDescent="0.3">
      <c r="A37" s="2" t="s">
        <v>89</v>
      </c>
      <c r="B37" s="5" t="s">
        <v>90</v>
      </c>
      <c r="C37" s="5" t="s">
        <v>88</v>
      </c>
      <c r="D37" s="11">
        <v>102789</v>
      </c>
      <c r="E37" s="12">
        <v>3425490</v>
      </c>
      <c r="F37" s="11">
        <v>362459</v>
      </c>
      <c r="G37" s="11">
        <v>193612</v>
      </c>
      <c r="H37" s="11">
        <v>556071</v>
      </c>
      <c r="I37" s="13">
        <v>0.1623</v>
      </c>
      <c r="J37" s="11">
        <v>3245980</v>
      </c>
      <c r="K37" s="11">
        <v>541969</v>
      </c>
      <c r="L37" s="11">
        <v>12781</v>
      </c>
      <c r="M37" s="11">
        <v>554750</v>
      </c>
      <c r="N37" s="14">
        <v>0.1709</v>
      </c>
    </row>
    <row r="38" spans="1:14" x14ac:dyDescent="0.3">
      <c r="A38" s="2" t="s">
        <v>91</v>
      </c>
      <c r="B38" s="5" t="s">
        <v>92</v>
      </c>
      <c r="C38" s="5" t="s">
        <v>24</v>
      </c>
      <c r="D38" s="11">
        <v>126609</v>
      </c>
      <c r="E38" s="12">
        <v>5914926</v>
      </c>
      <c r="F38" s="11">
        <v>189150</v>
      </c>
      <c r="G38" s="11">
        <v>20602</v>
      </c>
      <c r="H38" s="11">
        <v>209752</v>
      </c>
      <c r="I38" s="13">
        <v>3.5499999999999997E-2</v>
      </c>
      <c r="J38" s="11">
        <v>5226588</v>
      </c>
      <c r="K38" s="11">
        <v>877488</v>
      </c>
      <c r="L38" s="11">
        <v>218483</v>
      </c>
      <c r="M38" s="11">
        <v>1095971</v>
      </c>
      <c r="N38" s="14">
        <v>0.2097</v>
      </c>
    </row>
    <row r="39" spans="1:14" x14ac:dyDescent="0.3">
      <c r="A39" s="2" t="s">
        <v>93</v>
      </c>
      <c r="B39" s="5" t="s">
        <v>94</v>
      </c>
      <c r="C39" s="5" t="s">
        <v>24</v>
      </c>
      <c r="D39" s="11">
        <v>73438</v>
      </c>
      <c r="E39" s="12">
        <v>5105435</v>
      </c>
      <c r="F39" s="11">
        <v>223222</v>
      </c>
      <c r="G39" s="11">
        <v>8457</v>
      </c>
      <c r="H39" s="11">
        <v>231679</v>
      </c>
      <c r="I39" s="13">
        <v>4.5400000000000003E-2</v>
      </c>
      <c r="J39" s="11">
        <v>4477923</v>
      </c>
      <c r="K39" s="11">
        <v>850734</v>
      </c>
      <c r="L39" s="11">
        <v>172795</v>
      </c>
      <c r="M39" s="11">
        <v>1023529</v>
      </c>
      <c r="N39" s="14">
        <v>0.2286</v>
      </c>
    </row>
    <row r="40" spans="1:14" x14ac:dyDescent="0.3">
      <c r="A40" s="2" t="s">
        <v>95</v>
      </c>
      <c r="B40" s="5" t="s">
        <v>96</v>
      </c>
      <c r="C40" s="5" t="s">
        <v>97</v>
      </c>
      <c r="D40" s="11">
        <v>19319</v>
      </c>
      <c r="E40" s="12">
        <v>2653116</v>
      </c>
      <c r="F40" s="11">
        <v>90260</v>
      </c>
      <c r="G40" s="11">
        <v>-67243</v>
      </c>
      <c r="H40" s="11">
        <v>23017</v>
      </c>
      <c r="I40" s="13">
        <v>8.6999999999999994E-3</v>
      </c>
      <c r="J40" s="11">
        <v>2276044</v>
      </c>
      <c r="K40" s="11">
        <v>467332</v>
      </c>
      <c r="L40" s="11">
        <v>-247058</v>
      </c>
      <c r="M40" s="11">
        <v>220274</v>
      </c>
      <c r="N40" s="14">
        <v>9.6799999999999997E-2</v>
      </c>
    </row>
    <row r="41" spans="1:14" x14ac:dyDescent="0.3">
      <c r="A41" s="2" t="s">
        <v>98</v>
      </c>
      <c r="B41" s="5" t="s">
        <v>97</v>
      </c>
      <c r="C41" s="5" t="s">
        <v>97</v>
      </c>
      <c r="D41" s="11">
        <v>97140</v>
      </c>
      <c r="E41" s="12">
        <v>5703284</v>
      </c>
      <c r="F41" s="11">
        <v>166604</v>
      </c>
      <c r="G41" s="11">
        <v>-86070</v>
      </c>
      <c r="H41" s="11">
        <v>80534</v>
      </c>
      <c r="I41" s="13">
        <v>1.41E-2</v>
      </c>
      <c r="J41" s="11">
        <v>4443953</v>
      </c>
      <c r="K41" s="11">
        <v>1425935</v>
      </c>
      <c r="L41" s="11">
        <v>563573</v>
      </c>
      <c r="M41" s="11">
        <v>1989508</v>
      </c>
      <c r="N41" s="14">
        <v>0.44769999999999999</v>
      </c>
    </row>
    <row r="42" spans="1:14" x14ac:dyDescent="0.3">
      <c r="A42" s="2" t="s">
        <v>99</v>
      </c>
      <c r="B42" s="5" t="s">
        <v>100</v>
      </c>
      <c r="C42" s="5" t="s">
        <v>101</v>
      </c>
      <c r="D42" s="11">
        <v>76191</v>
      </c>
      <c r="E42" s="12">
        <v>4583619</v>
      </c>
      <c r="F42" s="11">
        <v>316512</v>
      </c>
      <c r="G42" s="11">
        <v>4315</v>
      </c>
      <c r="H42" s="11">
        <v>320827</v>
      </c>
      <c r="I42" s="13">
        <v>7.0000000000000007E-2</v>
      </c>
      <c r="J42" s="11">
        <v>3665342</v>
      </c>
      <c r="K42" s="11">
        <v>1234789</v>
      </c>
      <c r="L42" s="11">
        <v>555814</v>
      </c>
      <c r="M42" s="11">
        <v>1790603</v>
      </c>
      <c r="N42" s="14">
        <v>0.48849999999999999</v>
      </c>
    </row>
    <row r="43" spans="1:14" x14ac:dyDescent="0.3">
      <c r="A43" s="2" t="s">
        <v>102</v>
      </c>
      <c r="B43" s="5" t="s">
        <v>103</v>
      </c>
      <c r="C43" s="5" t="s">
        <v>104</v>
      </c>
      <c r="D43" s="11">
        <v>1929414</v>
      </c>
      <c r="E43" s="12">
        <v>315006436</v>
      </c>
      <c r="F43" s="11">
        <v>14735983</v>
      </c>
      <c r="G43" s="11">
        <v>3919099.66</v>
      </c>
      <c r="H43" s="11">
        <v>18655083</v>
      </c>
      <c r="I43" s="13">
        <v>5.9200000000000003E-2</v>
      </c>
      <c r="J43" s="11">
        <v>282052801</v>
      </c>
      <c r="K43" s="11">
        <v>47689618</v>
      </c>
      <c r="L43" s="11">
        <v>-6809.3400000035763</v>
      </c>
      <c r="M43" s="11">
        <v>47682809</v>
      </c>
      <c r="N43" s="14">
        <v>0.1691</v>
      </c>
    </row>
    <row r="44" spans="1:14" x14ac:dyDescent="0.3">
      <c r="A44" s="2" t="s">
        <v>105</v>
      </c>
      <c r="B44" s="5" t="s">
        <v>106</v>
      </c>
      <c r="C44" s="5" t="s">
        <v>104</v>
      </c>
      <c r="D44" s="11">
        <v>562010</v>
      </c>
      <c r="E44" s="12">
        <v>66987003</v>
      </c>
      <c r="F44" s="11">
        <v>1370153</v>
      </c>
      <c r="G44" s="11">
        <v>-436839</v>
      </c>
      <c r="H44" s="11">
        <v>933314</v>
      </c>
      <c r="I44" s="13">
        <v>1.3899999999999999E-2</v>
      </c>
      <c r="J44" s="11">
        <v>57553089</v>
      </c>
      <c r="K44" s="11">
        <v>10804067</v>
      </c>
      <c r="L44" s="11">
        <v>1528664</v>
      </c>
      <c r="M44" s="11">
        <v>12332731</v>
      </c>
      <c r="N44" s="14">
        <v>0.21429999999999999</v>
      </c>
    </row>
    <row r="45" spans="1:14" x14ac:dyDescent="0.3">
      <c r="A45" s="2" t="s">
        <v>107</v>
      </c>
      <c r="B45" s="5" t="s">
        <v>108</v>
      </c>
      <c r="C45" s="5" t="s">
        <v>104</v>
      </c>
      <c r="D45" s="11">
        <v>1395272</v>
      </c>
      <c r="E45" s="12">
        <v>81681651</v>
      </c>
      <c r="F45" s="11">
        <v>3357027</v>
      </c>
      <c r="G45" s="11">
        <v>1994956</v>
      </c>
      <c r="H45" s="11">
        <v>5351983</v>
      </c>
      <c r="I45" s="13">
        <v>6.5500000000000003E-2</v>
      </c>
      <c r="J45" s="11">
        <v>73865312</v>
      </c>
      <c r="K45" s="11">
        <v>11173366</v>
      </c>
      <c r="L45" s="11">
        <v>3211178</v>
      </c>
      <c r="M45" s="11">
        <v>14384544</v>
      </c>
      <c r="N45" s="14">
        <v>0.19470000000000001</v>
      </c>
    </row>
    <row r="46" spans="1:14" x14ac:dyDescent="0.3">
      <c r="A46" s="2" t="s">
        <v>109</v>
      </c>
      <c r="B46" s="5" t="s">
        <v>110</v>
      </c>
      <c r="C46" s="5" t="s">
        <v>104</v>
      </c>
      <c r="D46" s="11">
        <v>1486272</v>
      </c>
      <c r="E46" s="12">
        <v>93004732</v>
      </c>
      <c r="F46" s="11">
        <v>1552280</v>
      </c>
      <c r="G46" s="11">
        <v>-40622</v>
      </c>
      <c r="H46" s="11">
        <v>1511658</v>
      </c>
      <c r="I46" s="13">
        <v>1.6299999999999999E-2</v>
      </c>
      <c r="J46" s="11">
        <v>82448138</v>
      </c>
      <c r="K46" s="11">
        <v>12108874</v>
      </c>
      <c r="L46" s="11">
        <v>-3284465</v>
      </c>
      <c r="M46" s="11">
        <v>8824409</v>
      </c>
      <c r="N46" s="14">
        <v>0.107</v>
      </c>
    </row>
    <row r="47" spans="1:14" x14ac:dyDescent="0.3">
      <c r="A47" s="2" t="s">
        <v>111</v>
      </c>
      <c r="B47" s="5" t="s">
        <v>112</v>
      </c>
      <c r="C47" s="5" t="s">
        <v>104</v>
      </c>
      <c r="D47" s="11">
        <v>1766936</v>
      </c>
      <c r="E47" s="12">
        <v>425798046</v>
      </c>
      <c r="F47" s="11">
        <v>14199492</v>
      </c>
      <c r="G47" s="11">
        <v>659520</v>
      </c>
      <c r="H47" s="11">
        <v>14859012</v>
      </c>
      <c r="I47" s="13">
        <v>3.49E-2</v>
      </c>
      <c r="J47" s="11">
        <v>389788500</v>
      </c>
      <c r="K47" s="11">
        <v>50209038</v>
      </c>
      <c r="L47" s="11">
        <v>-2308111</v>
      </c>
      <c r="M47" s="11">
        <v>47900927</v>
      </c>
      <c r="N47" s="14">
        <v>0.1229</v>
      </c>
    </row>
    <row r="48" spans="1:14" x14ac:dyDescent="0.3">
      <c r="A48" s="2" t="s">
        <v>113</v>
      </c>
      <c r="B48" s="5" t="s">
        <v>114</v>
      </c>
      <c r="C48" s="5" t="s">
        <v>115</v>
      </c>
      <c r="D48" s="11">
        <v>489319</v>
      </c>
      <c r="E48" s="12">
        <v>26412920</v>
      </c>
      <c r="F48" s="11">
        <v>273001</v>
      </c>
      <c r="G48" s="11">
        <v>-51125</v>
      </c>
      <c r="H48" s="11">
        <v>221876</v>
      </c>
      <c r="I48" s="13">
        <v>8.3999999999999995E-3</v>
      </c>
      <c r="J48" s="11">
        <v>24659392</v>
      </c>
      <c r="K48" s="11">
        <v>2026529</v>
      </c>
      <c r="L48" s="11">
        <v>-596351</v>
      </c>
      <c r="M48" s="11">
        <v>1430178</v>
      </c>
      <c r="N48" s="14">
        <v>5.8000000000000003E-2</v>
      </c>
    </row>
    <row r="49" spans="1:14" x14ac:dyDescent="0.3">
      <c r="A49" s="2" t="s">
        <v>116</v>
      </c>
      <c r="B49" s="5" t="s">
        <v>117</v>
      </c>
      <c r="C49" s="5" t="s">
        <v>115</v>
      </c>
      <c r="D49" s="11">
        <v>137715</v>
      </c>
      <c r="E49" s="12">
        <v>7452357</v>
      </c>
      <c r="F49" s="11">
        <v>194335</v>
      </c>
      <c r="G49" s="11">
        <v>-13263</v>
      </c>
      <c r="H49" s="11">
        <v>181072</v>
      </c>
      <c r="I49" s="13">
        <v>2.4299999999999999E-2</v>
      </c>
      <c r="J49" s="11">
        <v>6690361</v>
      </c>
      <c r="K49" s="11">
        <v>956331</v>
      </c>
      <c r="L49" s="11">
        <v>-104806</v>
      </c>
      <c r="M49" s="11">
        <v>851525</v>
      </c>
      <c r="N49" s="14">
        <v>0.1273</v>
      </c>
    </row>
    <row r="50" spans="1:14" x14ac:dyDescent="0.3">
      <c r="A50" s="2" t="s">
        <v>118</v>
      </c>
      <c r="B50" s="5" t="s">
        <v>119</v>
      </c>
      <c r="C50" s="5" t="s">
        <v>120</v>
      </c>
      <c r="D50" s="11">
        <v>129997</v>
      </c>
      <c r="E50" s="12">
        <v>6521965</v>
      </c>
      <c r="F50" s="11">
        <v>227812</v>
      </c>
      <c r="G50" s="11">
        <v>59655</v>
      </c>
      <c r="H50" s="11">
        <v>287467</v>
      </c>
      <c r="I50" s="13">
        <v>4.41E-2</v>
      </c>
      <c r="J50" s="11">
        <v>5726129</v>
      </c>
      <c r="K50" s="11">
        <v>1023648</v>
      </c>
      <c r="L50" s="11">
        <v>123309</v>
      </c>
      <c r="M50" s="11">
        <v>1146957</v>
      </c>
      <c r="N50" s="14">
        <v>0.20030000000000001</v>
      </c>
    </row>
    <row r="51" spans="1:14" x14ac:dyDescent="0.3">
      <c r="A51" s="2" t="s">
        <v>121</v>
      </c>
      <c r="B51" s="5" t="s">
        <v>122</v>
      </c>
      <c r="C51" s="5" t="s">
        <v>123</v>
      </c>
      <c r="D51" s="11">
        <v>139947</v>
      </c>
      <c r="E51" s="12">
        <v>9359220</v>
      </c>
      <c r="F51" s="11">
        <v>192232</v>
      </c>
      <c r="G51" s="11">
        <v>47780</v>
      </c>
      <c r="H51" s="11">
        <v>240012</v>
      </c>
      <c r="I51" s="13">
        <v>2.5600000000000001E-2</v>
      </c>
      <c r="J51" s="11">
        <v>8477167</v>
      </c>
      <c r="K51" s="11">
        <v>1074285</v>
      </c>
      <c r="L51" s="11">
        <v>-5410</v>
      </c>
      <c r="M51" s="11">
        <v>1068875</v>
      </c>
      <c r="N51" s="14">
        <v>0.12609999999999999</v>
      </c>
    </row>
    <row r="52" spans="1:14" x14ac:dyDescent="0.3">
      <c r="A52" s="2" t="s">
        <v>124</v>
      </c>
      <c r="B52" s="5" t="s">
        <v>125</v>
      </c>
      <c r="C52" s="5" t="s">
        <v>123</v>
      </c>
      <c r="D52" s="11">
        <v>152474</v>
      </c>
      <c r="E52" s="12">
        <v>8991249</v>
      </c>
      <c r="F52" s="11">
        <v>599958</v>
      </c>
      <c r="G52" s="11">
        <v>-197822</v>
      </c>
      <c r="H52" s="11">
        <v>402136</v>
      </c>
      <c r="I52" s="13">
        <v>4.4699999999999997E-2</v>
      </c>
      <c r="J52" s="11">
        <v>8237329</v>
      </c>
      <c r="K52" s="11">
        <v>1353878</v>
      </c>
      <c r="L52" s="11">
        <v>-223625</v>
      </c>
      <c r="M52" s="11">
        <v>1130253</v>
      </c>
      <c r="N52" s="14">
        <v>0.13719999999999999</v>
      </c>
    </row>
    <row r="53" spans="1:14" x14ac:dyDescent="0.3">
      <c r="A53" s="15" t="s">
        <v>126</v>
      </c>
      <c r="B53" s="5" t="s">
        <v>127</v>
      </c>
      <c r="C53" s="5" t="s">
        <v>128</v>
      </c>
      <c r="D53" s="11">
        <v>109898</v>
      </c>
      <c r="E53" s="12">
        <v>2772380</v>
      </c>
      <c r="F53" s="11">
        <v>470285</v>
      </c>
      <c r="G53" s="11">
        <v>206655</v>
      </c>
      <c r="H53" s="11">
        <v>676940</v>
      </c>
      <c r="I53" s="13">
        <v>0.2442</v>
      </c>
      <c r="J53" s="11">
        <v>2574035</v>
      </c>
      <c r="K53" s="11">
        <v>668630</v>
      </c>
      <c r="L53" s="11">
        <v>78509</v>
      </c>
      <c r="M53" s="11">
        <v>747139</v>
      </c>
      <c r="N53" s="14">
        <v>0.2903</v>
      </c>
    </row>
    <row r="54" spans="1:14" x14ac:dyDescent="0.3">
      <c r="A54" s="15" t="s">
        <v>129</v>
      </c>
      <c r="B54" s="5" t="s">
        <v>130</v>
      </c>
      <c r="C54" s="5" t="s">
        <v>128</v>
      </c>
      <c r="D54" s="11">
        <v>120655</v>
      </c>
      <c r="E54" s="12">
        <v>2189668</v>
      </c>
      <c r="F54" s="11">
        <v>-10855</v>
      </c>
      <c r="G54" s="11">
        <v>-92095</v>
      </c>
      <c r="H54" s="11">
        <v>-102950</v>
      </c>
      <c r="I54" s="13">
        <v>0</v>
      </c>
      <c r="J54" s="11">
        <v>1898582</v>
      </c>
      <c r="K54" s="11">
        <v>280231</v>
      </c>
      <c r="L54" s="11">
        <v>-166315</v>
      </c>
      <c r="M54" s="11">
        <v>113916</v>
      </c>
      <c r="N54" s="14">
        <v>0.06</v>
      </c>
    </row>
    <row r="55" spans="1:14" x14ac:dyDescent="0.3">
      <c r="A55" s="2" t="s">
        <v>131</v>
      </c>
      <c r="B55" s="5" t="s">
        <v>132</v>
      </c>
      <c r="C55" s="5" t="s">
        <v>133</v>
      </c>
      <c r="D55" s="11">
        <v>123039</v>
      </c>
      <c r="E55" s="12">
        <v>7893905</v>
      </c>
      <c r="F55" s="11">
        <v>320583</v>
      </c>
      <c r="G55" s="11">
        <v>87776</v>
      </c>
      <c r="H55" s="11">
        <v>408359</v>
      </c>
      <c r="I55" s="13">
        <v>5.1700000000000003E-2</v>
      </c>
      <c r="J55" s="11">
        <v>6981304</v>
      </c>
      <c r="K55" s="11">
        <v>1233184</v>
      </c>
      <c r="L55" s="11">
        <v>144291</v>
      </c>
      <c r="M55" s="11">
        <v>1377475</v>
      </c>
      <c r="N55" s="14">
        <v>0.1973</v>
      </c>
    </row>
    <row r="56" spans="1:14" x14ac:dyDescent="0.3">
      <c r="A56" s="2" t="s">
        <v>134</v>
      </c>
      <c r="B56" s="5" t="s">
        <v>135</v>
      </c>
      <c r="C56" s="5" t="s">
        <v>133</v>
      </c>
      <c r="D56" s="11">
        <v>154845</v>
      </c>
      <c r="E56" s="12">
        <v>13223061</v>
      </c>
      <c r="F56" s="11">
        <v>314452</v>
      </c>
      <c r="G56" s="11">
        <v>16875</v>
      </c>
      <c r="H56" s="11">
        <v>331327</v>
      </c>
      <c r="I56" s="13">
        <v>2.5100000000000001E-2</v>
      </c>
      <c r="J56" s="11">
        <v>11748397</v>
      </c>
      <c r="K56" s="11">
        <v>1789116</v>
      </c>
      <c r="L56" s="11">
        <v>82085</v>
      </c>
      <c r="M56" s="11">
        <v>1871201</v>
      </c>
      <c r="N56" s="14">
        <v>0.1593</v>
      </c>
    </row>
    <row r="57" spans="1:14" x14ac:dyDescent="0.3">
      <c r="A57" s="2" t="s">
        <v>136</v>
      </c>
      <c r="B57" s="5" t="s">
        <v>137</v>
      </c>
      <c r="C57" s="5" t="s">
        <v>133</v>
      </c>
      <c r="D57" s="11">
        <v>100800</v>
      </c>
      <c r="E57" s="12">
        <v>4077141</v>
      </c>
      <c r="F57" s="11">
        <v>246240</v>
      </c>
      <c r="G57" s="11">
        <v>-137516</v>
      </c>
      <c r="H57" s="11">
        <v>108724</v>
      </c>
      <c r="I57" s="13">
        <v>2.6700000000000002E-2</v>
      </c>
      <c r="J57" s="11">
        <v>3777911</v>
      </c>
      <c r="K57" s="11">
        <v>545470</v>
      </c>
      <c r="L57" s="11">
        <v>-63338</v>
      </c>
      <c r="M57" s="11">
        <v>482132</v>
      </c>
      <c r="N57" s="14">
        <v>0.12759999999999999</v>
      </c>
    </row>
    <row r="58" spans="1:14" x14ac:dyDescent="0.3">
      <c r="A58" s="2" t="s">
        <v>138</v>
      </c>
      <c r="B58" s="5" t="s">
        <v>139</v>
      </c>
      <c r="C58" s="5" t="s">
        <v>140</v>
      </c>
      <c r="D58" s="11">
        <v>128033</v>
      </c>
      <c r="E58" s="12">
        <v>7446454</v>
      </c>
      <c r="F58" s="11">
        <v>279298</v>
      </c>
      <c r="G58" s="11">
        <v>-66873</v>
      </c>
      <c r="H58" s="11">
        <v>212425</v>
      </c>
      <c r="I58" s="13">
        <v>2.8500000000000001E-2</v>
      </c>
      <c r="J58" s="11">
        <v>6837897</v>
      </c>
      <c r="K58" s="11">
        <v>887855</v>
      </c>
      <c r="L58" s="11">
        <v>-81320</v>
      </c>
      <c r="M58" s="11">
        <v>806535</v>
      </c>
      <c r="N58" s="14">
        <v>0.11799999999999999</v>
      </c>
    </row>
    <row r="59" spans="1:14" x14ac:dyDescent="0.3">
      <c r="A59" s="2" t="s">
        <v>141</v>
      </c>
      <c r="B59" s="5" t="s">
        <v>142</v>
      </c>
      <c r="C59" s="5" t="s">
        <v>140</v>
      </c>
      <c r="D59" s="11">
        <v>147618</v>
      </c>
      <c r="E59" s="12">
        <v>8236250</v>
      </c>
      <c r="F59" s="11">
        <v>235930</v>
      </c>
      <c r="G59" s="11">
        <v>33881</v>
      </c>
      <c r="H59" s="11">
        <v>269811</v>
      </c>
      <c r="I59" s="13">
        <v>3.2800000000000003E-2</v>
      </c>
      <c r="J59" s="11">
        <v>7350728</v>
      </c>
      <c r="K59" s="11">
        <v>1121452</v>
      </c>
      <c r="L59" s="11">
        <v>194589</v>
      </c>
      <c r="M59" s="11">
        <v>1316041</v>
      </c>
      <c r="N59" s="14">
        <v>0.17899999999999999</v>
      </c>
    </row>
    <row r="60" spans="1:14" x14ac:dyDescent="0.3">
      <c r="A60" s="10" t="s">
        <v>143</v>
      </c>
      <c r="B60" s="5" t="s">
        <v>144</v>
      </c>
      <c r="C60" s="5" t="s">
        <v>140</v>
      </c>
      <c r="D60" s="11">
        <v>163496</v>
      </c>
      <c r="E60" s="12">
        <v>13493427</v>
      </c>
      <c r="F60" s="11">
        <v>443918</v>
      </c>
      <c r="G60" s="11">
        <v>-87014</v>
      </c>
      <c r="H60" s="11">
        <v>356904</v>
      </c>
      <c r="I60" s="13">
        <v>2.6499999999999999E-2</v>
      </c>
      <c r="J60" s="11">
        <v>12235095</v>
      </c>
      <c r="K60" s="11">
        <v>1702250</v>
      </c>
      <c r="L60" s="11">
        <v>-407944</v>
      </c>
      <c r="M60" s="11">
        <v>1294306</v>
      </c>
      <c r="N60" s="14">
        <v>0.10580000000000001</v>
      </c>
    </row>
    <row r="61" spans="1:14" x14ac:dyDescent="0.3">
      <c r="A61" s="2" t="s">
        <v>145</v>
      </c>
      <c r="B61" s="5" t="s">
        <v>146</v>
      </c>
      <c r="C61" s="5" t="s">
        <v>140</v>
      </c>
      <c r="D61" s="11">
        <v>325870</v>
      </c>
      <c r="E61" s="12">
        <v>12747197</v>
      </c>
      <c r="F61" s="11">
        <v>256513</v>
      </c>
      <c r="G61" s="11">
        <v>3563</v>
      </c>
      <c r="H61" s="11">
        <v>260076</v>
      </c>
      <c r="I61" s="13">
        <v>2.0400000000000001E-2</v>
      </c>
      <c r="J61" s="11">
        <v>11584818</v>
      </c>
      <c r="K61" s="11">
        <v>1418892</v>
      </c>
      <c r="L61" s="11">
        <v>236866</v>
      </c>
      <c r="M61" s="11">
        <v>1655758</v>
      </c>
      <c r="N61" s="14">
        <v>0.1429</v>
      </c>
    </row>
    <row r="62" spans="1:14" x14ac:dyDescent="0.3">
      <c r="A62" s="2" t="s">
        <v>147</v>
      </c>
      <c r="B62" s="5" t="s">
        <v>148</v>
      </c>
      <c r="C62" s="5" t="s">
        <v>140</v>
      </c>
      <c r="D62" s="11">
        <v>654601.86</v>
      </c>
      <c r="E62" s="12">
        <v>44877839.859999999</v>
      </c>
      <c r="F62" s="11">
        <v>1276764.1400000001</v>
      </c>
      <c r="G62" s="11">
        <v>43106.14000000013</v>
      </c>
      <c r="H62" s="11">
        <v>1319870</v>
      </c>
      <c r="I62" s="13">
        <v>2.9399999999999999E-2</v>
      </c>
      <c r="J62" s="11">
        <v>40787979.859999999</v>
      </c>
      <c r="K62" s="11">
        <v>5366624.1399999997</v>
      </c>
      <c r="L62" s="11">
        <v>414605.13999999966</v>
      </c>
      <c r="M62" s="11">
        <v>5781229</v>
      </c>
      <c r="N62" s="14">
        <v>0.14169999999999999</v>
      </c>
    </row>
    <row r="63" spans="1:14" x14ac:dyDescent="0.3">
      <c r="A63" s="2" t="s">
        <v>149</v>
      </c>
      <c r="B63" s="5" t="s">
        <v>150</v>
      </c>
      <c r="C63" s="5" t="s">
        <v>151</v>
      </c>
      <c r="D63" s="11">
        <v>142765</v>
      </c>
      <c r="E63" s="12">
        <v>5553137</v>
      </c>
      <c r="F63" s="11">
        <v>472708</v>
      </c>
      <c r="G63" s="11">
        <v>128225</v>
      </c>
      <c r="H63" s="11">
        <v>600933</v>
      </c>
      <c r="I63" s="13">
        <v>0.1082</v>
      </c>
      <c r="J63" s="11">
        <v>5032003</v>
      </c>
      <c r="K63" s="11">
        <v>993842</v>
      </c>
      <c r="L63" s="11">
        <v>291416</v>
      </c>
      <c r="M63" s="11">
        <v>1285258</v>
      </c>
      <c r="N63" s="14">
        <v>0.25540000000000002</v>
      </c>
    </row>
    <row r="64" spans="1:14" x14ac:dyDescent="0.3">
      <c r="A64" s="2" t="s">
        <v>152</v>
      </c>
      <c r="B64" s="5" t="s">
        <v>153</v>
      </c>
      <c r="C64" s="5" t="s">
        <v>151</v>
      </c>
      <c r="D64" s="11">
        <v>133537</v>
      </c>
      <c r="E64" s="12">
        <v>9351936</v>
      </c>
      <c r="F64" s="11">
        <v>231619</v>
      </c>
      <c r="G64" s="11">
        <v>-32412</v>
      </c>
      <c r="H64" s="11">
        <v>199207</v>
      </c>
      <c r="I64" s="13">
        <v>2.1299999999999999E-2</v>
      </c>
      <c r="J64" s="11">
        <v>8004418</v>
      </c>
      <c r="K64" s="11">
        <v>1579137</v>
      </c>
      <c r="L64" s="11">
        <v>503036</v>
      </c>
      <c r="M64" s="11">
        <v>2082173</v>
      </c>
      <c r="N64" s="14">
        <v>0.2601</v>
      </c>
    </row>
    <row r="65" spans="1:14" x14ac:dyDescent="0.3">
      <c r="A65" s="2" t="s">
        <v>154</v>
      </c>
      <c r="B65" s="5" t="s">
        <v>155</v>
      </c>
      <c r="C65" s="5" t="s">
        <v>151</v>
      </c>
      <c r="D65" s="11">
        <v>1004500</v>
      </c>
      <c r="E65" s="12">
        <v>56979610</v>
      </c>
      <c r="F65" s="11">
        <v>1445290</v>
      </c>
      <c r="G65" s="11">
        <v>-340820</v>
      </c>
      <c r="H65" s="11">
        <v>1104470</v>
      </c>
      <c r="I65" s="13">
        <v>1.9400000000000001E-2</v>
      </c>
      <c r="J65" s="11">
        <v>50463818</v>
      </c>
      <c r="K65" s="11">
        <v>7961082</v>
      </c>
      <c r="L65" s="11">
        <v>1367749</v>
      </c>
      <c r="M65" s="11">
        <v>9328831</v>
      </c>
      <c r="N65" s="14">
        <v>0.18490000000000001</v>
      </c>
    </row>
    <row r="66" spans="1:14" x14ac:dyDescent="0.3">
      <c r="A66" s="16" t="s">
        <v>156</v>
      </c>
      <c r="B66" s="5" t="s">
        <v>157</v>
      </c>
      <c r="C66" s="5" t="s">
        <v>158</v>
      </c>
      <c r="D66" s="11">
        <v>132523</v>
      </c>
      <c r="E66" s="12">
        <v>7700977</v>
      </c>
      <c r="F66" s="11">
        <v>216512</v>
      </c>
      <c r="G66" s="11">
        <v>-5031</v>
      </c>
      <c r="H66" s="11">
        <v>211481</v>
      </c>
      <c r="I66" s="13">
        <v>2.75E-2</v>
      </c>
      <c r="J66" s="11">
        <v>6712085</v>
      </c>
      <c r="K66" s="11">
        <v>1205404</v>
      </c>
      <c r="L66" s="11">
        <v>-96243</v>
      </c>
      <c r="M66" s="11">
        <v>1109161</v>
      </c>
      <c r="N66" s="14">
        <v>0.16520000000000001</v>
      </c>
    </row>
    <row r="67" spans="1:14" x14ac:dyDescent="0.3">
      <c r="A67" s="16" t="s">
        <v>159</v>
      </c>
      <c r="B67" s="5" t="s">
        <v>160</v>
      </c>
      <c r="C67" s="5" t="s">
        <v>158</v>
      </c>
      <c r="D67" s="11">
        <v>128050</v>
      </c>
      <c r="E67" s="12">
        <v>4136495</v>
      </c>
      <c r="F67" s="11">
        <v>110837</v>
      </c>
      <c r="G67" s="11">
        <v>-16484</v>
      </c>
      <c r="H67" s="11">
        <v>94353</v>
      </c>
      <c r="I67" s="13">
        <v>2.2800000000000001E-2</v>
      </c>
      <c r="J67" s="11">
        <v>3265185</v>
      </c>
      <c r="K67" s="11">
        <v>982147</v>
      </c>
      <c r="L67" s="11">
        <v>505786</v>
      </c>
      <c r="M67" s="11">
        <v>1487933</v>
      </c>
      <c r="N67" s="14">
        <v>0.45569999999999999</v>
      </c>
    </row>
    <row r="68" spans="1:14" x14ac:dyDescent="0.3">
      <c r="A68" s="2" t="s">
        <v>161</v>
      </c>
      <c r="B68" s="5" t="s">
        <v>162</v>
      </c>
      <c r="C68" s="5" t="s">
        <v>163</v>
      </c>
      <c r="D68" s="11">
        <v>49254</v>
      </c>
      <c r="E68" s="12">
        <v>4511759</v>
      </c>
      <c r="F68" s="11">
        <v>202090</v>
      </c>
      <c r="G68" s="11">
        <v>53921</v>
      </c>
      <c r="H68" s="11">
        <v>256011</v>
      </c>
      <c r="I68" s="13">
        <v>5.67E-2</v>
      </c>
      <c r="J68" s="11">
        <v>4045828</v>
      </c>
      <c r="K68" s="11">
        <v>668021</v>
      </c>
      <c r="L68" s="11">
        <v>114815</v>
      </c>
      <c r="M68" s="11">
        <v>782836</v>
      </c>
      <c r="N68" s="14">
        <v>0.19350000000000001</v>
      </c>
    </row>
    <row r="69" spans="1:14" x14ac:dyDescent="0.3">
      <c r="A69" s="2" t="s">
        <v>164</v>
      </c>
      <c r="B69" s="5" t="s">
        <v>165</v>
      </c>
      <c r="C69" s="5" t="s">
        <v>163</v>
      </c>
      <c r="D69" s="11">
        <v>243689</v>
      </c>
      <c r="E69" s="12">
        <v>17326709</v>
      </c>
      <c r="F69" s="11">
        <v>837037</v>
      </c>
      <c r="G69" s="11">
        <v>40316</v>
      </c>
      <c r="H69" s="11">
        <v>877353</v>
      </c>
      <c r="I69" s="13">
        <v>5.0599999999999999E-2</v>
      </c>
      <c r="J69" s="11">
        <v>15581181</v>
      </c>
      <c r="K69" s="11">
        <v>2582565</v>
      </c>
      <c r="L69" s="11">
        <v>239843</v>
      </c>
      <c r="M69" s="11">
        <v>2822408</v>
      </c>
      <c r="N69" s="14">
        <v>0.18110000000000001</v>
      </c>
    </row>
    <row r="70" spans="1:14" x14ac:dyDescent="0.3">
      <c r="A70" s="2" t="s">
        <v>166</v>
      </c>
      <c r="B70" s="5" t="s">
        <v>167</v>
      </c>
      <c r="C70" s="5" t="s">
        <v>163</v>
      </c>
      <c r="D70" s="11">
        <v>124565</v>
      </c>
      <c r="E70" s="12">
        <v>16528894</v>
      </c>
      <c r="F70" s="11">
        <v>743329</v>
      </c>
      <c r="G70" s="11">
        <v>163761</v>
      </c>
      <c r="H70" s="11">
        <v>907090</v>
      </c>
      <c r="I70" s="13">
        <v>5.4899999999999997E-2</v>
      </c>
      <c r="J70" s="11">
        <v>15608477</v>
      </c>
      <c r="K70" s="11">
        <v>1663746</v>
      </c>
      <c r="L70" s="11">
        <v>-17896</v>
      </c>
      <c r="M70" s="11">
        <v>1645850</v>
      </c>
      <c r="N70" s="14">
        <v>0.10539999999999999</v>
      </c>
    </row>
    <row r="71" spans="1:14" x14ac:dyDescent="0.3">
      <c r="A71" s="2" t="s">
        <v>168</v>
      </c>
      <c r="B71" s="5" t="s">
        <v>169</v>
      </c>
      <c r="C71" s="5" t="s">
        <v>170</v>
      </c>
      <c r="D71" s="11">
        <v>3141406</v>
      </c>
      <c r="E71" s="12">
        <v>707456215</v>
      </c>
      <c r="F71" s="11">
        <v>22932177</v>
      </c>
      <c r="G71" s="11">
        <v>3321042</v>
      </c>
      <c r="H71" s="11">
        <v>26253219</v>
      </c>
      <c r="I71" s="13">
        <v>3.7100000000000001E-2</v>
      </c>
      <c r="J71" s="11">
        <v>635475368</v>
      </c>
      <c r="K71" s="11">
        <v>94913024</v>
      </c>
      <c r="L71" s="11">
        <v>15153858</v>
      </c>
      <c r="M71" s="11">
        <v>110066882</v>
      </c>
      <c r="N71" s="14">
        <v>0.17319999999999999</v>
      </c>
    </row>
    <row r="72" spans="1:14" x14ac:dyDescent="0.3">
      <c r="A72" s="2" t="s">
        <v>171</v>
      </c>
      <c r="B72" s="5" t="s">
        <v>172</v>
      </c>
      <c r="C72" s="5" t="s">
        <v>170</v>
      </c>
      <c r="D72" s="11">
        <v>556458</v>
      </c>
      <c r="E72" s="12">
        <v>92629706</v>
      </c>
      <c r="F72" s="11">
        <v>3219354</v>
      </c>
      <c r="G72" s="11">
        <v>232949</v>
      </c>
      <c r="H72" s="11">
        <v>3452303</v>
      </c>
      <c r="I72" s="13">
        <v>3.73E-2</v>
      </c>
      <c r="J72" s="11">
        <v>81402330</v>
      </c>
      <c r="K72" s="11">
        <v>14446730</v>
      </c>
      <c r="L72" s="11">
        <v>1025258</v>
      </c>
      <c r="M72" s="11">
        <v>15471988</v>
      </c>
      <c r="N72" s="14">
        <v>0.19009999999999999</v>
      </c>
    </row>
    <row r="73" spans="1:14" x14ac:dyDescent="0.3">
      <c r="A73" s="2" t="s">
        <v>173</v>
      </c>
      <c r="B73" s="5" t="s">
        <v>174</v>
      </c>
      <c r="C73" s="5" t="s">
        <v>170</v>
      </c>
      <c r="D73" s="11">
        <v>432280</v>
      </c>
      <c r="E73" s="12">
        <v>73004447</v>
      </c>
      <c r="F73" s="11">
        <v>3009041</v>
      </c>
      <c r="G73" s="11">
        <v>98731</v>
      </c>
      <c r="H73" s="11">
        <v>3107772</v>
      </c>
      <c r="I73" s="13">
        <v>4.2599999999999999E-2</v>
      </c>
      <c r="J73" s="11">
        <v>67020756</v>
      </c>
      <c r="K73" s="11">
        <v>8992732</v>
      </c>
      <c r="L73" s="11">
        <v>765309</v>
      </c>
      <c r="M73" s="11">
        <v>9758041</v>
      </c>
      <c r="N73" s="14">
        <v>0.14560000000000001</v>
      </c>
    </row>
    <row r="74" spans="1:14" x14ac:dyDescent="0.3">
      <c r="A74" s="2" t="s">
        <v>175</v>
      </c>
      <c r="B74" s="5" t="s">
        <v>176</v>
      </c>
      <c r="C74" s="5" t="s">
        <v>170</v>
      </c>
      <c r="D74" s="11">
        <v>703673</v>
      </c>
      <c r="E74" s="12">
        <v>39568823</v>
      </c>
      <c r="F74" s="11">
        <v>1692385</v>
      </c>
      <c r="G74" s="11">
        <v>212392</v>
      </c>
      <c r="H74" s="11">
        <v>1904777</v>
      </c>
      <c r="I74" s="13">
        <v>4.8099999999999997E-2</v>
      </c>
      <c r="J74" s="11">
        <v>35683625</v>
      </c>
      <c r="K74" s="11">
        <v>5577583</v>
      </c>
      <c r="L74" s="11">
        <v>508452</v>
      </c>
      <c r="M74" s="11">
        <v>6086035</v>
      </c>
      <c r="N74" s="14">
        <v>0.1706</v>
      </c>
    </row>
    <row r="75" spans="1:14" x14ac:dyDescent="0.3">
      <c r="A75" s="2" t="s">
        <v>177</v>
      </c>
      <c r="B75" s="5" t="s">
        <v>178</v>
      </c>
      <c r="C75" s="5" t="s">
        <v>170</v>
      </c>
      <c r="D75" s="11">
        <v>263853</v>
      </c>
      <c r="E75" s="12">
        <v>22867672</v>
      </c>
      <c r="F75" s="11">
        <v>1087095</v>
      </c>
      <c r="G75" s="11">
        <v>94016</v>
      </c>
      <c r="H75" s="11">
        <v>1181111</v>
      </c>
      <c r="I75" s="13">
        <v>5.16E-2</v>
      </c>
      <c r="J75" s="11">
        <v>19623348</v>
      </c>
      <c r="K75" s="11">
        <v>4331419</v>
      </c>
      <c r="L75" s="11">
        <v>691085</v>
      </c>
      <c r="M75" s="11">
        <v>5022504</v>
      </c>
      <c r="N75" s="14">
        <v>0.25590000000000002</v>
      </c>
    </row>
    <row r="76" spans="1:14" x14ac:dyDescent="0.3">
      <c r="A76" s="2" t="s">
        <v>179</v>
      </c>
      <c r="B76" s="5" t="s">
        <v>180</v>
      </c>
      <c r="C76" s="5" t="s">
        <v>170</v>
      </c>
      <c r="D76" s="11">
        <v>239609</v>
      </c>
      <c r="E76" s="12">
        <v>14473025</v>
      </c>
      <c r="F76" s="11">
        <v>505413</v>
      </c>
      <c r="G76" s="11">
        <v>209607</v>
      </c>
      <c r="H76" s="11">
        <v>715020</v>
      </c>
      <c r="I76" s="13">
        <v>4.9399999999999999E-2</v>
      </c>
      <c r="J76" s="11">
        <v>12833118</v>
      </c>
      <c r="K76" s="11">
        <v>2145320</v>
      </c>
      <c r="L76" s="11">
        <v>219806</v>
      </c>
      <c r="M76" s="11">
        <v>2365126</v>
      </c>
      <c r="N76" s="14">
        <v>0.18429999999999999</v>
      </c>
    </row>
    <row r="77" spans="1:14" x14ac:dyDescent="0.3">
      <c r="A77" s="2" t="s">
        <v>181</v>
      </c>
      <c r="B77" s="5" t="s">
        <v>182</v>
      </c>
      <c r="C77" s="5" t="s">
        <v>170</v>
      </c>
      <c r="D77" s="11">
        <v>631466</v>
      </c>
      <c r="E77" s="12">
        <v>78276572</v>
      </c>
      <c r="F77" s="11">
        <v>3302961</v>
      </c>
      <c r="G77" s="11">
        <v>581041</v>
      </c>
      <c r="H77" s="11">
        <v>3884002</v>
      </c>
      <c r="I77" s="13">
        <v>4.9599999999999998E-2</v>
      </c>
      <c r="J77" s="11">
        <v>70991577</v>
      </c>
      <c r="K77" s="11">
        <v>10587956</v>
      </c>
      <c r="L77" s="11">
        <v>771299</v>
      </c>
      <c r="M77" s="11">
        <v>11359255</v>
      </c>
      <c r="N77" s="14">
        <v>0.16</v>
      </c>
    </row>
    <row r="78" spans="1:14" x14ac:dyDescent="0.3">
      <c r="A78" s="2" t="s">
        <v>183</v>
      </c>
      <c r="B78" s="5" t="s">
        <v>184</v>
      </c>
      <c r="C78" s="5" t="s">
        <v>170</v>
      </c>
      <c r="D78" s="11">
        <v>944773</v>
      </c>
      <c r="E78" s="12">
        <v>99775944</v>
      </c>
      <c r="F78" s="11">
        <v>2201916</v>
      </c>
      <c r="G78" s="11">
        <v>725605</v>
      </c>
      <c r="H78" s="11">
        <v>2927521</v>
      </c>
      <c r="I78" s="13">
        <v>2.93E-2</v>
      </c>
      <c r="J78" s="11">
        <v>92499904</v>
      </c>
      <c r="K78" s="11">
        <v>9477956</v>
      </c>
      <c r="L78" s="11">
        <v>207623</v>
      </c>
      <c r="M78" s="11">
        <v>9685579</v>
      </c>
      <c r="N78" s="14">
        <v>0.1047</v>
      </c>
    </row>
    <row r="79" spans="1:14" x14ac:dyDescent="0.3">
      <c r="A79" s="16" t="s">
        <v>185</v>
      </c>
      <c r="B79" s="5" t="s">
        <v>186</v>
      </c>
      <c r="C79" s="5" t="s">
        <v>170</v>
      </c>
      <c r="D79" s="11">
        <v>490770</v>
      </c>
      <c r="E79" s="12">
        <v>23170918</v>
      </c>
      <c r="F79" s="11">
        <v>443900</v>
      </c>
      <c r="G79" s="11">
        <v>44437</v>
      </c>
      <c r="H79" s="11">
        <v>488337</v>
      </c>
      <c r="I79" s="13">
        <v>2.1100000000000001E-2</v>
      </c>
      <c r="J79" s="11">
        <v>19968083</v>
      </c>
      <c r="K79" s="11">
        <v>3646735</v>
      </c>
      <c r="L79" s="11">
        <v>225313</v>
      </c>
      <c r="M79" s="11">
        <v>3872048</v>
      </c>
      <c r="N79" s="14">
        <v>0.19389999999999999</v>
      </c>
    </row>
    <row r="80" spans="1:14" x14ac:dyDescent="0.3">
      <c r="A80" s="16" t="s">
        <v>187</v>
      </c>
      <c r="B80" s="5" t="s">
        <v>188</v>
      </c>
      <c r="C80" s="5" t="s">
        <v>170</v>
      </c>
      <c r="D80" s="11">
        <v>170470</v>
      </c>
      <c r="E80" s="12">
        <v>11276462</v>
      </c>
      <c r="F80" s="11">
        <v>334223</v>
      </c>
      <c r="G80" s="11">
        <v>10117</v>
      </c>
      <c r="H80" s="11">
        <v>344340</v>
      </c>
      <c r="I80" s="13">
        <v>3.0499999999999999E-2</v>
      </c>
      <c r="J80" s="11">
        <v>9879629</v>
      </c>
      <c r="K80" s="11">
        <v>1731056</v>
      </c>
      <c r="L80" s="11">
        <v>276112</v>
      </c>
      <c r="M80" s="11">
        <v>2007168</v>
      </c>
      <c r="N80" s="14">
        <v>0.20319999999999999</v>
      </c>
    </row>
    <row r="81" spans="1:14" x14ac:dyDescent="0.3">
      <c r="A81" s="2" t="s">
        <v>189</v>
      </c>
      <c r="B81" s="5" t="s">
        <v>190</v>
      </c>
      <c r="C81" s="5" t="s">
        <v>191</v>
      </c>
      <c r="D81" s="11">
        <v>48000</v>
      </c>
      <c r="E81" s="12">
        <v>1704687</v>
      </c>
      <c r="F81" s="11">
        <v>238640</v>
      </c>
      <c r="G81" s="11">
        <v>124378</v>
      </c>
      <c r="H81" s="11">
        <v>363018</v>
      </c>
      <c r="I81" s="13">
        <v>0.21299999999999999</v>
      </c>
      <c r="J81" s="11">
        <v>1432791</v>
      </c>
      <c r="K81" s="11">
        <v>510536</v>
      </c>
      <c r="L81" s="11">
        <v>159592</v>
      </c>
      <c r="M81" s="11">
        <v>670128</v>
      </c>
      <c r="N81" s="14">
        <v>0.4677</v>
      </c>
    </row>
    <row r="82" spans="1:14" x14ac:dyDescent="0.3">
      <c r="A82" s="2" t="s">
        <v>192</v>
      </c>
      <c r="B82" s="5" t="s">
        <v>193</v>
      </c>
      <c r="C82" s="5" t="s">
        <v>191</v>
      </c>
      <c r="D82" s="11">
        <v>163770</v>
      </c>
      <c r="E82" s="12">
        <v>5988543</v>
      </c>
      <c r="F82" s="11">
        <v>207100</v>
      </c>
      <c r="G82" s="11">
        <v>39030</v>
      </c>
      <c r="H82" s="11">
        <v>246130</v>
      </c>
      <c r="I82" s="13">
        <v>4.1099999999999998E-2</v>
      </c>
      <c r="J82" s="11">
        <v>5235933</v>
      </c>
      <c r="K82" s="11">
        <v>959710</v>
      </c>
      <c r="L82" s="11">
        <v>201853</v>
      </c>
      <c r="M82" s="11">
        <v>1161563</v>
      </c>
      <c r="N82" s="14">
        <v>0.2218</v>
      </c>
    </row>
    <row r="83" spans="1:14" x14ac:dyDescent="0.3">
      <c r="A83" s="2" t="s">
        <v>194</v>
      </c>
      <c r="B83" s="5" t="s">
        <v>195</v>
      </c>
      <c r="C83" s="5" t="s">
        <v>191</v>
      </c>
      <c r="D83" s="11">
        <v>127244</v>
      </c>
      <c r="E83" s="12">
        <v>4925105</v>
      </c>
      <c r="F83" s="11">
        <v>334635</v>
      </c>
      <c r="G83" s="11">
        <v>21938</v>
      </c>
      <c r="H83" s="11">
        <v>356573</v>
      </c>
      <c r="I83" s="13">
        <v>7.2400000000000006E-2</v>
      </c>
      <c r="J83" s="11">
        <v>4368038</v>
      </c>
      <c r="K83" s="11">
        <v>891702</v>
      </c>
      <c r="L83" s="11">
        <v>220836</v>
      </c>
      <c r="M83" s="11">
        <v>1112538</v>
      </c>
      <c r="N83" s="14">
        <v>0.25469999999999998</v>
      </c>
    </row>
    <row r="84" spans="1:14" x14ac:dyDescent="0.3">
      <c r="A84" s="2" t="s">
        <v>196</v>
      </c>
      <c r="B84" s="5" t="s">
        <v>197</v>
      </c>
      <c r="C84" s="5" t="s">
        <v>198</v>
      </c>
      <c r="D84" s="11">
        <v>130653</v>
      </c>
      <c r="E84" s="12">
        <v>5556304</v>
      </c>
      <c r="F84" s="11">
        <v>185427</v>
      </c>
      <c r="G84" s="11">
        <v>33276</v>
      </c>
      <c r="H84" s="11">
        <v>218703</v>
      </c>
      <c r="I84" s="13">
        <v>3.9399999999999998E-2</v>
      </c>
      <c r="J84" s="11">
        <v>5060246</v>
      </c>
      <c r="K84" s="11">
        <v>681485</v>
      </c>
      <c r="L84" s="11">
        <v>119372</v>
      </c>
      <c r="M84" s="11">
        <v>800857</v>
      </c>
      <c r="N84" s="14">
        <v>0.1583</v>
      </c>
    </row>
    <row r="85" spans="1:14" x14ac:dyDescent="0.3">
      <c r="A85" s="2" t="s">
        <v>199</v>
      </c>
      <c r="B85" s="5" t="s">
        <v>200</v>
      </c>
      <c r="C85" s="5" t="s">
        <v>198</v>
      </c>
      <c r="D85" s="11">
        <v>180048</v>
      </c>
      <c r="E85" s="12">
        <v>11778636</v>
      </c>
      <c r="F85" s="11">
        <v>321842</v>
      </c>
      <c r="G85" s="11">
        <v>86175</v>
      </c>
      <c r="H85" s="11">
        <v>408017</v>
      </c>
      <c r="I85" s="13">
        <v>3.4599999999999999E-2</v>
      </c>
      <c r="J85" s="11">
        <v>10212504</v>
      </c>
      <c r="K85" s="11">
        <v>1887974</v>
      </c>
      <c r="L85" s="11">
        <v>565758</v>
      </c>
      <c r="M85" s="11">
        <v>2453732</v>
      </c>
      <c r="N85" s="14">
        <v>0.24030000000000001</v>
      </c>
    </row>
    <row r="86" spans="1:14" x14ac:dyDescent="0.3">
      <c r="A86" s="15" t="s">
        <v>201</v>
      </c>
      <c r="B86" s="5" t="s">
        <v>202</v>
      </c>
      <c r="C86" s="5" t="s">
        <v>203</v>
      </c>
      <c r="D86" s="11">
        <v>155223</v>
      </c>
      <c r="E86" s="12">
        <v>6401091</v>
      </c>
      <c r="F86" s="11">
        <v>421835</v>
      </c>
      <c r="G86" s="11">
        <v>77395</v>
      </c>
      <c r="H86" s="11">
        <v>499230</v>
      </c>
      <c r="I86" s="13">
        <v>7.8E-2</v>
      </c>
      <c r="J86" s="11">
        <v>5916660</v>
      </c>
      <c r="K86" s="11">
        <v>906266</v>
      </c>
      <c r="L86" s="11">
        <v>80064</v>
      </c>
      <c r="M86" s="11">
        <v>986330</v>
      </c>
      <c r="N86" s="14">
        <v>0.16669999999999999</v>
      </c>
    </row>
    <row r="87" spans="1:14" x14ac:dyDescent="0.3">
      <c r="A87" s="15" t="s">
        <v>204</v>
      </c>
      <c r="B87" s="5" t="s">
        <v>205</v>
      </c>
      <c r="C87" s="5" t="s">
        <v>203</v>
      </c>
      <c r="D87" s="11">
        <v>44500</v>
      </c>
      <c r="E87" s="12">
        <v>1681230</v>
      </c>
      <c r="F87" s="11">
        <v>133560</v>
      </c>
      <c r="G87" s="11">
        <v>-52781</v>
      </c>
      <c r="H87" s="11">
        <v>80779</v>
      </c>
      <c r="I87" s="13">
        <v>4.8000000000000001E-2</v>
      </c>
      <c r="J87" s="11">
        <v>1470737</v>
      </c>
      <c r="K87" s="11">
        <v>344053</v>
      </c>
      <c r="L87" s="11">
        <v>-56076</v>
      </c>
      <c r="M87" s="11">
        <v>287977</v>
      </c>
      <c r="N87" s="14">
        <v>0.1958</v>
      </c>
    </row>
    <row r="88" spans="1:14" x14ac:dyDescent="0.3">
      <c r="A88" s="15" t="s">
        <v>206</v>
      </c>
      <c r="B88" s="5" t="s">
        <v>207</v>
      </c>
      <c r="C88" s="5" t="s">
        <v>208</v>
      </c>
      <c r="D88" s="11">
        <v>95306</v>
      </c>
      <c r="E88" s="12">
        <v>6688296</v>
      </c>
      <c r="F88" s="11">
        <v>345993</v>
      </c>
      <c r="G88" s="11">
        <v>89088</v>
      </c>
      <c r="H88" s="11">
        <v>435081</v>
      </c>
      <c r="I88" s="13">
        <v>6.5100000000000005E-2</v>
      </c>
      <c r="J88" s="11">
        <v>5880648</v>
      </c>
      <c r="K88" s="11">
        <v>1153641</v>
      </c>
      <c r="L88" s="11">
        <v>-51200</v>
      </c>
      <c r="M88" s="11">
        <v>1102441</v>
      </c>
      <c r="N88" s="14">
        <v>0.1875</v>
      </c>
    </row>
    <row r="89" spans="1:14" x14ac:dyDescent="0.3">
      <c r="A89" s="2" t="s">
        <v>209</v>
      </c>
      <c r="B89" s="5" t="s">
        <v>210</v>
      </c>
      <c r="C89" s="5" t="s">
        <v>211</v>
      </c>
      <c r="D89" s="11">
        <v>154972</v>
      </c>
      <c r="E89" s="12">
        <v>7973240</v>
      </c>
      <c r="F89" s="11">
        <v>375935</v>
      </c>
      <c r="G89" s="11">
        <v>-170823</v>
      </c>
      <c r="H89" s="11">
        <v>205112</v>
      </c>
      <c r="I89" s="13">
        <v>2.5700000000000001E-2</v>
      </c>
      <c r="J89" s="11">
        <v>7324803</v>
      </c>
      <c r="K89" s="11">
        <v>1024372</v>
      </c>
      <c r="L89" s="11">
        <v>34689</v>
      </c>
      <c r="M89" s="11">
        <v>1059061</v>
      </c>
      <c r="N89" s="14">
        <v>0.14460000000000001</v>
      </c>
    </row>
    <row r="90" spans="1:14" x14ac:dyDescent="0.3">
      <c r="A90" s="2" t="s">
        <v>212</v>
      </c>
      <c r="B90" s="5" t="s">
        <v>213</v>
      </c>
      <c r="C90" s="5" t="s">
        <v>211</v>
      </c>
      <c r="D90" s="11">
        <v>117092</v>
      </c>
      <c r="E90" s="12">
        <v>10084639</v>
      </c>
      <c r="F90" s="11">
        <v>186904</v>
      </c>
      <c r="G90" s="11">
        <v>-380455</v>
      </c>
      <c r="H90" s="11">
        <v>-193551</v>
      </c>
      <c r="I90" s="13">
        <v>0</v>
      </c>
      <c r="J90" s="11">
        <v>9797878</v>
      </c>
      <c r="K90" s="11">
        <v>473665</v>
      </c>
      <c r="L90" s="11">
        <v>-1613461</v>
      </c>
      <c r="M90" s="11">
        <v>-1139796</v>
      </c>
      <c r="N90" s="14">
        <v>0</v>
      </c>
    </row>
    <row r="91" spans="1:14" x14ac:dyDescent="0.3">
      <c r="A91" s="2" t="s">
        <v>214</v>
      </c>
      <c r="B91" s="5" t="s">
        <v>215</v>
      </c>
      <c r="C91" s="5" t="s">
        <v>216</v>
      </c>
      <c r="D91" s="11">
        <v>131402</v>
      </c>
      <c r="E91" s="12">
        <v>5940950</v>
      </c>
      <c r="F91" s="11">
        <v>194460</v>
      </c>
      <c r="G91" s="11">
        <v>10982</v>
      </c>
      <c r="H91" s="11">
        <v>205442</v>
      </c>
      <c r="I91" s="13">
        <v>3.4599999999999999E-2</v>
      </c>
      <c r="J91" s="11">
        <v>5101256</v>
      </c>
      <c r="K91" s="11">
        <v>1034154</v>
      </c>
      <c r="L91" s="11">
        <v>219030</v>
      </c>
      <c r="M91" s="11">
        <v>1253184</v>
      </c>
      <c r="N91" s="14">
        <v>0.2457</v>
      </c>
    </row>
    <row r="92" spans="1:14" x14ac:dyDescent="0.3">
      <c r="A92" s="2" t="s">
        <v>217</v>
      </c>
      <c r="B92" s="5" t="s">
        <v>218</v>
      </c>
      <c r="C92" s="5" t="s">
        <v>219</v>
      </c>
      <c r="D92" s="11">
        <v>106982</v>
      </c>
      <c r="E92" s="12">
        <v>2405383</v>
      </c>
      <c r="F92" s="11">
        <v>214518</v>
      </c>
      <c r="G92" s="11">
        <v>88414</v>
      </c>
      <c r="H92" s="11">
        <v>302932</v>
      </c>
      <c r="I92" s="13">
        <v>0.12590000000000001</v>
      </c>
      <c r="J92" s="11">
        <v>2128676</v>
      </c>
      <c r="K92" s="11">
        <v>491225</v>
      </c>
      <c r="L92" s="11">
        <v>194588</v>
      </c>
      <c r="M92" s="11">
        <v>685813</v>
      </c>
      <c r="N92" s="14">
        <v>0.32219999999999999</v>
      </c>
    </row>
    <row r="93" spans="1:14" x14ac:dyDescent="0.3">
      <c r="A93" s="2" t="s">
        <v>220</v>
      </c>
      <c r="B93" s="5" t="s">
        <v>221</v>
      </c>
      <c r="C93" s="5" t="s">
        <v>219</v>
      </c>
      <c r="D93" s="11">
        <v>115669</v>
      </c>
      <c r="E93" s="12">
        <v>6280893</v>
      </c>
      <c r="F93" s="11">
        <v>137212</v>
      </c>
      <c r="G93" s="11">
        <v>59035</v>
      </c>
      <c r="H93" s="11">
        <v>196247</v>
      </c>
      <c r="I93" s="13">
        <v>3.1199999999999999E-2</v>
      </c>
      <c r="J93" s="11">
        <v>5756598</v>
      </c>
      <c r="K93" s="11">
        <v>661507</v>
      </c>
      <c r="L93" s="11">
        <v>-2958</v>
      </c>
      <c r="M93" s="11">
        <v>658549</v>
      </c>
      <c r="N93" s="14">
        <v>0.1144</v>
      </c>
    </row>
    <row r="94" spans="1:14" x14ac:dyDescent="0.3">
      <c r="A94" s="2" t="s">
        <v>222</v>
      </c>
      <c r="B94" s="5" t="s">
        <v>223</v>
      </c>
      <c r="C94" s="5" t="s">
        <v>224</v>
      </c>
      <c r="D94" s="11">
        <v>220062</v>
      </c>
      <c r="E94" s="12">
        <v>10670063</v>
      </c>
      <c r="F94" s="11">
        <v>206619</v>
      </c>
      <c r="G94" s="11">
        <v>-178</v>
      </c>
      <c r="H94" s="11">
        <v>206441</v>
      </c>
      <c r="I94" s="13">
        <v>1.9300000000000001E-2</v>
      </c>
      <c r="J94" s="11">
        <v>9578377</v>
      </c>
      <c r="K94" s="11">
        <v>1298305</v>
      </c>
      <c r="L94" s="11">
        <v>48774</v>
      </c>
      <c r="M94" s="11">
        <v>1347079</v>
      </c>
      <c r="N94" s="14">
        <v>0.1406</v>
      </c>
    </row>
    <row r="95" spans="1:14" x14ac:dyDescent="0.3">
      <c r="A95" s="2" t="s">
        <v>225</v>
      </c>
      <c r="B95" s="5" t="s">
        <v>226</v>
      </c>
      <c r="C95" s="5" t="s">
        <v>224</v>
      </c>
      <c r="D95" s="11">
        <v>145617</v>
      </c>
      <c r="E95" s="12">
        <v>8724883</v>
      </c>
      <c r="F95" s="11">
        <v>583315</v>
      </c>
      <c r="G95" s="11">
        <v>288113</v>
      </c>
      <c r="H95" s="11">
        <v>871428</v>
      </c>
      <c r="I95" s="13">
        <v>9.9900000000000003E-2</v>
      </c>
      <c r="J95" s="11">
        <v>7784626</v>
      </c>
      <c r="K95" s="11">
        <v>1523572</v>
      </c>
      <c r="L95" s="11">
        <v>238427</v>
      </c>
      <c r="M95" s="11">
        <v>1761999</v>
      </c>
      <c r="N95" s="14">
        <v>0.2263</v>
      </c>
    </row>
    <row r="96" spans="1:14" x14ac:dyDescent="0.3">
      <c r="A96" s="2" t="s">
        <v>227</v>
      </c>
      <c r="B96" s="5" t="s">
        <v>228</v>
      </c>
      <c r="C96" s="5" t="s">
        <v>224</v>
      </c>
      <c r="D96" s="11">
        <v>166421</v>
      </c>
      <c r="E96" s="12">
        <v>11177149</v>
      </c>
      <c r="F96" s="11">
        <v>256136</v>
      </c>
      <c r="G96" s="11">
        <v>-121216</v>
      </c>
      <c r="H96" s="11">
        <v>134920</v>
      </c>
      <c r="I96" s="13">
        <v>1.21E-2</v>
      </c>
      <c r="J96" s="11">
        <v>10168502</v>
      </c>
      <c r="K96" s="11">
        <v>1264783</v>
      </c>
      <c r="L96" s="11">
        <v>240876</v>
      </c>
      <c r="M96" s="11">
        <v>1505659</v>
      </c>
      <c r="N96" s="14">
        <v>0.14810000000000001</v>
      </c>
    </row>
    <row r="97" spans="1:14" x14ac:dyDescent="0.3">
      <c r="A97" s="2" t="s">
        <v>229</v>
      </c>
      <c r="B97" s="5" t="s">
        <v>123</v>
      </c>
      <c r="C97" s="5" t="s">
        <v>224</v>
      </c>
      <c r="D97" s="11">
        <v>417201</v>
      </c>
      <c r="E97" s="12">
        <v>32686259</v>
      </c>
      <c r="F97" s="11">
        <v>815657</v>
      </c>
      <c r="G97" s="11">
        <v>248629</v>
      </c>
      <c r="H97" s="11">
        <v>1064286</v>
      </c>
      <c r="I97" s="13">
        <v>3.2599999999999997E-2</v>
      </c>
      <c r="J97" s="11">
        <v>29167605</v>
      </c>
      <c r="K97" s="11">
        <v>4334311</v>
      </c>
      <c r="L97" s="11">
        <v>-10327</v>
      </c>
      <c r="M97" s="11">
        <v>4323984</v>
      </c>
      <c r="N97" s="14">
        <v>0.1482</v>
      </c>
    </row>
    <row r="98" spans="1:14" x14ac:dyDescent="0.3">
      <c r="A98" s="15" t="s">
        <v>230</v>
      </c>
      <c r="B98" s="5" t="s">
        <v>231</v>
      </c>
      <c r="C98" s="5" t="s">
        <v>232</v>
      </c>
      <c r="D98" s="11">
        <v>32389</v>
      </c>
      <c r="E98" s="12">
        <v>1511862</v>
      </c>
      <c r="F98" s="11">
        <v>101188</v>
      </c>
      <c r="G98" s="11">
        <v>-8390</v>
      </c>
      <c r="H98" s="11">
        <v>92798</v>
      </c>
      <c r="I98" s="13">
        <v>6.1400000000000003E-2</v>
      </c>
      <c r="J98" s="11">
        <v>1272691</v>
      </c>
      <c r="K98" s="11">
        <v>340359</v>
      </c>
      <c r="L98" s="11">
        <v>20001</v>
      </c>
      <c r="M98" s="11">
        <v>360360</v>
      </c>
      <c r="N98" s="14">
        <v>0.28310000000000002</v>
      </c>
    </row>
    <row r="99" spans="1:14" x14ac:dyDescent="0.3">
      <c r="A99" s="15" t="s">
        <v>233</v>
      </c>
      <c r="B99" s="5" t="s">
        <v>234</v>
      </c>
      <c r="C99" s="5" t="s">
        <v>232</v>
      </c>
      <c r="D99" s="11">
        <v>77381</v>
      </c>
      <c r="E99" s="12">
        <v>2258672</v>
      </c>
      <c r="F99" s="11">
        <v>201378</v>
      </c>
      <c r="G99" s="11">
        <v>82573</v>
      </c>
      <c r="H99" s="11">
        <v>283951</v>
      </c>
      <c r="I99" s="13">
        <v>0.12570000000000001</v>
      </c>
      <c r="J99" s="11">
        <v>2103424</v>
      </c>
      <c r="K99" s="11">
        <v>356626</v>
      </c>
      <c r="L99" s="11">
        <v>66292</v>
      </c>
      <c r="M99" s="11">
        <v>422918</v>
      </c>
      <c r="N99" s="14">
        <v>0.2011</v>
      </c>
    </row>
    <row r="100" spans="1:14" x14ac:dyDescent="0.3">
      <c r="A100" s="15" t="s">
        <v>235</v>
      </c>
      <c r="B100" s="5" t="s">
        <v>236</v>
      </c>
      <c r="C100" s="5" t="s">
        <v>232</v>
      </c>
      <c r="D100" s="11">
        <v>61178</v>
      </c>
      <c r="E100" s="12">
        <v>5393029</v>
      </c>
      <c r="F100" s="11">
        <v>485231</v>
      </c>
      <c r="G100" s="11">
        <v>158304</v>
      </c>
      <c r="H100" s="11">
        <v>643535</v>
      </c>
      <c r="I100" s="13">
        <v>0.1193</v>
      </c>
      <c r="J100" s="11">
        <v>4993086</v>
      </c>
      <c r="K100" s="11">
        <v>885174</v>
      </c>
      <c r="L100" s="11">
        <v>88161</v>
      </c>
      <c r="M100" s="11">
        <v>973335</v>
      </c>
      <c r="N100" s="14">
        <v>0.19489999999999999</v>
      </c>
    </row>
    <row r="101" spans="1:14" x14ac:dyDescent="0.3">
      <c r="A101" s="15" t="s">
        <v>237</v>
      </c>
      <c r="B101" s="5" t="s">
        <v>238</v>
      </c>
      <c r="C101" s="5" t="s">
        <v>239</v>
      </c>
      <c r="D101" s="11">
        <v>131088</v>
      </c>
      <c r="E101" s="12">
        <v>7134835</v>
      </c>
      <c r="F101" s="11">
        <v>409158</v>
      </c>
      <c r="G101" s="11">
        <v>127319</v>
      </c>
      <c r="H101" s="11">
        <v>536477</v>
      </c>
      <c r="I101" s="13">
        <v>7.5200000000000003E-2</v>
      </c>
      <c r="J101" s="11">
        <v>5678679</v>
      </c>
      <c r="K101" s="11">
        <v>1865314</v>
      </c>
      <c r="L101" s="11">
        <v>930226</v>
      </c>
      <c r="M101" s="11">
        <v>2795540</v>
      </c>
      <c r="N101" s="14">
        <v>0.49230000000000002</v>
      </c>
    </row>
    <row r="102" spans="1:14" x14ac:dyDescent="0.3">
      <c r="A102" s="15" t="s">
        <v>240</v>
      </c>
      <c r="B102" s="5" t="s">
        <v>241</v>
      </c>
      <c r="C102" s="5" t="s">
        <v>12</v>
      </c>
      <c r="D102" s="11">
        <v>117000</v>
      </c>
      <c r="E102" s="12">
        <v>3927092</v>
      </c>
      <c r="F102" s="11">
        <v>119320</v>
      </c>
      <c r="G102" s="11">
        <v>53900</v>
      </c>
      <c r="H102" s="11">
        <v>173220</v>
      </c>
      <c r="I102" s="13">
        <v>4.41E-2</v>
      </c>
      <c r="J102" s="11">
        <v>3629739</v>
      </c>
      <c r="K102" s="11">
        <v>416673</v>
      </c>
      <c r="L102" s="11">
        <v>-70611</v>
      </c>
      <c r="M102" s="11">
        <v>346062</v>
      </c>
      <c r="N102" s="14">
        <v>9.5299999999999996E-2</v>
      </c>
    </row>
    <row r="103" spans="1:14" x14ac:dyDescent="0.3">
      <c r="A103" s="2" t="s">
        <v>242</v>
      </c>
      <c r="B103" s="5" t="s">
        <v>243</v>
      </c>
      <c r="C103" s="5" t="s">
        <v>243</v>
      </c>
      <c r="D103" s="11">
        <v>99347</v>
      </c>
      <c r="E103" s="12">
        <v>5207112</v>
      </c>
      <c r="F103" s="11">
        <v>320296</v>
      </c>
      <c r="G103" s="11">
        <v>-53019</v>
      </c>
      <c r="H103" s="11">
        <v>267277</v>
      </c>
      <c r="I103" s="13">
        <v>5.1299999999999998E-2</v>
      </c>
      <c r="J103" s="11">
        <v>4683838</v>
      </c>
      <c r="K103" s="11">
        <v>843570</v>
      </c>
      <c r="L103" s="11">
        <v>-24657</v>
      </c>
      <c r="M103" s="11">
        <v>818913</v>
      </c>
      <c r="N103" s="14">
        <v>0.17480000000000001</v>
      </c>
    </row>
    <row r="104" spans="1:14" x14ac:dyDescent="0.3">
      <c r="A104" s="2" t="s">
        <v>244</v>
      </c>
      <c r="B104" s="5" t="s">
        <v>245</v>
      </c>
      <c r="C104" s="5" t="s">
        <v>243</v>
      </c>
      <c r="D104" s="11">
        <v>31584</v>
      </c>
      <c r="E104" s="12">
        <v>4528249</v>
      </c>
      <c r="F104" s="11">
        <v>90797</v>
      </c>
      <c r="G104" s="11">
        <v>-17049</v>
      </c>
      <c r="H104" s="11">
        <v>73748</v>
      </c>
      <c r="I104" s="13">
        <v>1.6299999999999999E-2</v>
      </c>
      <c r="J104" s="11">
        <v>3916322</v>
      </c>
      <c r="K104" s="11">
        <v>702724</v>
      </c>
      <c r="L104" s="11">
        <v>6805</v>
      </c>
      <c r="M104" s="11">
        <v>709529</v>
      </c>
      <c r="N104" s="14">
        <v>0.1812</v>
      </c>
    </row>
    <row r="105" spans="1:14" x14ac:dyDescent="0.3">
      <c r="A105" s="2" t="s">
        <v>246</v>
      </c>
      <c r="B105" s="5" t="s">
        <v>247</v>
      </c>
      <c r="C105" s="5" t="s">
        <v>248</v>
      </c>
      <c r="D105" s="11">
        <v>123931</v>
      </c>
      <c r="E105" s="12">
        <v>5958640</v>
      </c>
      <c r="F105" s="11">
        <v>274717</v>
      </c>
      <c r="G105" s="11">
        <v>5553</v>
      </c>
      <c r="H105" s="11">
        <v>280270</v>
      </c>
      <c r="I105" s="13">
        <v>4.7E-2</v>
      </c>
      <c r="J105" s="11">
        <v>5277790</v>
      </c>
      <c r="K105" s="11">
        <v>955567</v>
      </c>
      <c r="L105" s="11">
        <v>-126242</v>
      </c>
      <c r="M105" s="11">
        <v>829325</v>
      </c>
      <c r="N105" s="14">
        <v>0.15709999999999999</v>
      </c>
    </row>
    <row r="106" spans="1:14" x14ac:dyDescent="0.3">
      <c r="A106" s="16" t="s">
        <v>249</v>
      </c>
      <c r="B106" s="5" t="s">
        <v>250</v>
      </c>
      <c r="C106" s="5" t="s">
        <v>18</v>
      </c>
      <c r="D106" s="11">
        <v>101078</v>
      </c>
      <c r="E106" s="12">
        <v>3980905</v>
      </c>
      <c r="F106" s="11">
        <v>346988</v>
      </c>
      <c r="G106" s="11">
        <v>80924</v>
      </c>
      <c r="H106" s="11">
        <v>427912</v>
      </c>
      <c r="I106" s="13">
        <v>0.1075</v>
      </c>
      <c r="J106" s="11">
        <v>3493626</v>
      </c>
      <c r="K106" s="11">
        <v>834267</v>
      </c>
      <c r="L106" s="11">
        <v>111013</v>
      </c>
      <c r="M106" s="11">
        <v>945280</v>
      </c>
      <c r="N106" s="14">
        <v>0.27060000000000001</v>
      </c>
    </row>
    <row r="107" spans="1:14" x14ac:dyDescent="0.3">
      <c r="A107" s="2" t="s">
        <v>251</v>
      </c>
      <c r="B107" s="5" t="s">
        <v>252</v>
      </c>
      <c r="C107" s="5" t="s">
        <v>253</v>
      </c>
      <c r="D107" s="11">
        <v>1127329</v>
      </c>
      <c r="E107" s="12">
        <v>95278620</v>
      </c>
      <c r="F107" s="11">
        <v>2407127</v>
      </c>
      <c r="G107" s="11">
        <v>-33703</v>
      </c>
      <c r="H107" s="11">
        <v>2373424</v>
      </c>
      <c r="I107" s="13">
        <v>2.4899999999999999E-2</v>
      </c>
      <c r="J107" s="11">
        <v>85529600</v>
      </c>
      <c r="K107" s="11">
        <v>12156147</v>
      </c>
      <c r="L107" s="11">
        <v>1452378</v>
      </c>
      <c r="M107" s="11">
        <v>13608525</v>
      </c>
      <c r="N107" s="14">
        <v>0.15909999999999999</v>
      </c>
    </row>
    <row r="108" spans="1:14" x14ac:dyDescent="0.3">
      <c r="A108" s="2" t="s">
        <v>254</v>
      </c>
      <c r="B108" s="5" t="s">
        <v>255</v>
      </c>
      <c r="C108" s="5" t="s">
        <v>253</v>
      </c>
      <c r="D108" s="11">
        <v>142031</v>
      </c>
      <c r="E108" s="12">
        <v>9432632</v>
      </c>
      <c r="F108" s="11">
        <v>391682</v>
      </c>
      <c r="G108" s="11">
        <v>17713</v>
      </c>
      <c r="H108" s="11">
        <v>409395</v>
      </c>
      <c r="I108" s="13">
        <v>4.3400000000000001E-2</v>
      </c>
      <c r="J108" s="11">
        <v>8493850</v>
      </c>
      <c r="K108" s="11">
        <v>1330464</v>
      </c>
      <c r="L108" s="11">
        <v>177156</v>
      </c>
      <c r="M108" s="11">
        <v>1507620</v>
      </c>
      <c r="N108" s="14">
        <v>0.17749999999999999</v>
      </c>
    </row>
    <row r="109" spans="1:14" x14ac:dyDescent="0.3">
      <c r="A109" s="2" t="s">
        <v>256</v>
      </c>
      <c r="B109" s="5" t="s">
        <v>257</v>
      </c>
      <c r="C109" s="5" t="s">
        <v>253</v>
      </c>
      <c r="D109" s="11">
        <v>211514</v>
      </c>
      <c r="E109" s="12">
        <v>6266274</v>
      </c>
      <c r="F109" s="11">
        <v>296499</v>
      </c>
      <c r="G109" s="11">
        <v>-112260</v>
      </c>
      <c r="H109" s="11">
        <v>184239</v>
      </c>
      <c r="I109" s="13">
        <v>2.9399999999999999E-2</v>
      </c>
      <c r="J109" s="11">
        <v>5534948</v>
      </c>
      <c r="K109" s="11">
        <v>1027825</v>
      </c>
      <c r="L109" s="11">
        <v>-59829</v>
      </c>
      <c r="M109" s="11">
        <v>967996</v>
      </c>
      <c r="N109" s="14">
        <v>0.1749</v>
      </c>
    </row>
    <row r="110" spans="1:14" x14ac:dyDescent="0.3">
      <c r="A110" s="16" t="s">
        <v>258</v>
      </c>
      <c r="B110" s="5" t="s">
        <v>259</v>
      </c>
      <c r="C110" s="5" t="s">
        <v>260</v>
      </c>
      <c r="D110" s="11">
        <v>537273</v>
      </c>
      <c r="E110" s="12">
        <v>62251606</v>
      </c>
      <c r="F110" s="11">
        <v>1809529</v>
      </c>
      <c r="G110" s="11">
        <v>155540</v>
      </c>
      <c r="H110" s="11">
        <v>1965069</v>
      </c>
      <c r="I110" s="13">
        <v>3.1600000000000003E-2</v>
      </c>
      <c r="J110" s="11">
        <v>56138886</v>
      </c>
      <c r="K110" s="11">
        <v>7922249</v>
      </c>
      <c r="L110" s="11">
        <v>631713</v>
      </c>
      <c r="M110" s="11">
        <v>8553962</v>
      </c>
      <c r="N110" s="14">
        <v>0.15240000000000001</v>
      </c>
    </row>
    <row r="111" spans="1:14" x14ac:dyDescent="0.3">
      <c r="A111" s="16" t="s">
        <v>261</v>
      </c>
      <c r="B111" s="5" t="s">
        <v>262</v>
      </c>
      <c r="C111" s="5" t="s">
        <v>260</v>
      </c>
      <c r="D111" s="11">
        <v>425161</v>
      </c>
      <c r="E111" s="12">
        <v>15525354</v>
      </c>
      <c r="F111" s="11">
        <v>443310</v>
      </c>
      <c r="G111" s="11">
        <v>-264978</v>
      </c>
      <c r="H111" s="11">
        <v>178332</v>
      </c>
      <c r="I111" s="13">
        <v>1.15E-2</v>
      </c>
      <c r="J111" s="11">
        <v>13672362</v>
      </c>
      <c r="K111" s="11">
        <v>2296302</v>
      </c>
      <c r="L111" s="11">
        <v>-221246</v>
      </c>
      <c r="M111" s="11">
        <v>2075056</v>
      </c>
      <c r="N111" s="14">
        <v>0.15179999999999999</v>
      </c>
    </row>
    <row r="112" spans="1:14" x14ac:dyDescent="0.3">
      <c r="A112" s="16" t="s">
        <v>263</v>
      </c>
      <c r="B112" s="5" t="s">
        <v>264</v>
      </c>
      <c r="C112" s="5" t="s">
        <v>260</v>
      </c>
      <c r="D112" s="11">
        <v>118973</v>
      </c>
      <c r="E112" s="12">
        <v>4627516</v>
      </c>
      <c r="F112" s="11">
        <v>464172</v>
      </c>
      <c r="G112" s="11">
        <v>176801</v>
      </c>
      <c r="H112" s="11">
        <v>640973</v>
      </c>
      <c r="I112" s="13">
        <v>0.13850000000000001</v>
      </c>
      <c r="J112" s="11">
        <v>4250243</v>
      </c>
      <c r="K112" s="11">
        <v>841445</v>
      </c>
      <c r="L112" s="11">
        <v>-76376</v>
      </c>
      <c r="M112" s="11">
        <v>765069</v>
      </c>
      <c r="N112" s="14">
        <v>0.18</v>
      </c>
    </row>
    <row r="113" spans="1:14" x14ac:dyDescent="0.3">
      <c r="A113" s="16" t="s">
        <v>265</v>
      </c>
      <c r="B113" s="5" t="s">
        <v>266</v>
      </c>
      <c r="C113" s="5" t="s">
        <v>260</v>
      </c>
      <c r="D113" s="11">
        <v>160859</v>
      </c>
      <c r="E113" s="12">
        <v>4139883</v>
      </c>
      <c r="F113" s="11">
        <v>128678</v>
      </c>
      <c r="G113" s="11">
        <v>-53428</v>
      </c>
      <c r="H113" s="11">
        <v>75250</v>
      </c>
      <c r="I113" s="13">
        <v>1.8200000000000001E-2</v>
      </c>
      <c r="J113" s="11">
        <v>3643121</v>
      </c>
      <c r="K113" s="11">
        <v>625440</v>
      </c>
      <c r="L113" s="11">
        <v>4720</v>
      </c>
      <c r="M113" s="11">
        <v>630160</v>
      </c>
      <c r="N113" s="14">
        <v>0.17299999999999999</v>
      </c>
    </row>
    <row r="114" spans="1:14" x14ac:dyDescent="0.3">
      <c r="A114" s="16" t="s">
        <v>267</v>
      </c>
      <c r="B114" s="5" t="s">
        <v>268</v>
      </c>
      <c r="C114" s="5" t="s">
        <v>260</v>
      </c>
      <c r="D114" s="11">
        <v>206710</v>
      </c>
      <c r="E114" s="12">
        <v>11555399</v>
      </c>
      <c r="F114" s="11">
        <v>241276</v>
      </c>
      <c r="G114" s="11">
        <v>16831</v>
      </c>
      <c r="H114" s="11">
        <v>258107</v>
      </c>
      <c r="I114" s="13">
        <v>2.23E-2</v>
      </c>
      <c r="J114" s="11">
        <v>10382427</v>
      </c>
      <c r="K114" s="11">
        <v>1414248</v>
      </c>
      <c r="L114" s="11">
        <v>210010</v>
      </c>
      <c r="M114" s="11">
        <v>1624258</v>
      </c>
      <c r="N114" s="14">
        <v>0.15640000000000001</v>
      </c>
    </row>
    <row r="115" spans="1:14" x14ac:dyDescent="0.3">
      <c r="A115" s="16" t="s">
        <v>269</v>
      </c>
      <c r="B115" s="5" t="s">
        <v>270</v>
      </c>
      <c r="C115" s="5" t="s">
        <v>260</v>
      </c>
      <c r="D115" s="11">
        <v>414240</v>
      </c>
      <c r="E115" s="12">
        <v>29428809</v>
      </c>
      <c r="F115" s="11">
        <v>871692</v>
      </c>
      <c r="G115" s="11">
        <v>7997</v>
      </c>
      <c r="H115" s="11">
        <v>879689</v>
      </c>
      <c r="I115" s="13">
        <v>2.9899999999999999E-2</v>
      </c>
      <c r="J115" s="11">
        <v>25695288</v>
      </c>
      <c r="K115" s="11">
        <v>4605213</v>
      </c>
      <c r="L115" s="11">
        <v>460078</v>
      </c>
      <c r="M115" s="11">
        <v>5065291</v>
      </c>
      <c r="N115" s="14">
        <v>0.1971</v>
      </c>
    </row>
    <row r="116" spans="1:14" x14ac:dyDescent="0.3">
      <c r="A116" s="15" t="s">
        <v>271</v>
      </c>
      <c r="B116" s="5" t="s">
        <v>272</v>
      </c>
      <c r="C116" s="5" t="s">
        <v>273</v>
      </c>
      <c r="D116" s="11">
        <v>57033</v>
      </c>
      <c r="E116" s="12">
        <v>2003661</v>
      </c>
      <c r="F116" s="11">
        <v>250317</v>
      </c>
      <c r="G116" s="11">
        <v>143292</v>
      </c>
      <c r="H116" s="11">
        <v>393609</v>
      </c>
      <c r="I116" s="13">
        <v>0.19639999999999999</v>
      </c>
      <c r="J116" s="11">
        <v>1721432</v>
      </c>
      <c r="K116" s="11">
        <v>532546</v>
      </c>
      <c r="L116" s="11">
        <v>79239</v>
      </c>
      <c r="M116" s="11">
        <v>611785</v>
      </c>
      <c r="N116" s="14">
        <v>0.35539999999999999</v>
      </c>
    </row>
    <row r="117" spans="1:14" x14ac:dyDescent="0.3">
      <c r="A117" s="15" t="s">
        <v>274</v>
      </c>
      <c r="B117" s="5" t="s">
        <v>275</v>
      </c>
      <c r="C117" s="5" t="s">
        <v>273</v>
      </c>
      <c r="D117" s="11">
        <v>182485</v>
      </c>
      <c r="E117" s="12">
        <v>14264771</v>
      </c>
      <c r="F117" s="11">
        <v>444990</v>
      </c>
      <c r="G117" s="11">
        <v>57969</v>
      </c>
      <c r="H117" s="11">
        <v>502959</v>
      </c>
      <c r="I117" s="13">
        <v>3.5299999999999998E-2</v>
      </c>
      <c r="J117" s="11">
        <v>12782422</v>
      </c>
      <c r="K117" s="11">
        <v>1927339</v>
      </c>
      <c r="L117" s="11">
        <v>-333839</v>
      </c>
      <c r="M117" s="11">
        <v>1593500</v>
      </c>
      <c r="N117" s="14">
        <v>0.12470000000000001</v>
      </c>
    </row>
    <row r="118" spans="1:14" x14ac:dyDescent="0.3">
      <c r="A118" s="15" t="s">
        <v>276</v>
      </c>
      <c r="B118" s="5" t="s">
        <v>277</v>
      </c>
      <c r="C118" s="5" t="s">
        <v>273</v>
      </c>
      <c r="D118" s="11">
        <v>96298</v>
      </c>
      <c r="E118" s="12">
        <v>2811165</v>
      </c>
      <c r="F118" s="11">
        <v>461055</v>
      </c>
      <c r="G118" s="11">
        <v>118051</v>
      </c>
      <c r="H118" s="11">
        <v>579106</v>
      </c>
      <c r="I118" s="13">
        <v>0.20599999999999999</v>
      </c>
      <c r="J118" s="11">
        <v>2567894</v>
      </c>
      <c r="K118" s="11">
        <v>704326</v>
      </c>
      <c r="L118" s="11">
        <v>122073</v>
      </c>
      <c r="M118" s="11">
        <v>826399</v>
      </c>
      <c r="N118" s="14">
        <v>0.32179999999999997</v>
      </c>
    </row>
    <row r="119" spans="1:14" x14ac:dyDescent="0.3">
      <c r="A119" s="2" t="s">
        <v>278</v>
      </c>
      <c r="B119" s="5" t="s">
        <v>279</v>
      </c>
      <c r="C119" s="5" t="s">
        <v>280</v>
      </c>
      <c r="D119" s="11">
        <v>303991</v>
      </c>
      <c r="E119" s="12">
        <v>18447562</v>
      </c>
      <c r="F119" s="11">
        <v>836269</v>
      </c>
      <c r="G119" s="11">
        <v>73132</v>
      </c>
      <c r="H119" s="11">
        <v>909401</v>
      </c>
      <c r="I119" s="13">
        <v>4.9299999999999997E-2</v>
      </c>
      <c r="J119" s="11">
        <v>16716294</v>
      </c>
      <c r="K119" s="11">
        <v>2567537</v>
      </c>
      <c r="L119" s="11">
        <v>226453</v>
      </c>
      <c r="M119" s="11">
        <v>2793990</v>
      </c>
      <c r="N119" s="14">
        <v>0.1671</v>
      </c>
    </row>
    <row r="120" spans="1:14" x14ac:dyDescent="0.3">
      <c r="A120" s="2" t="s">
        <v>281</v>
      </c>
      <c r="B120" s="5" t="s">
        <v>282</v>
      </c>
      <c r="C120" s="5" t="s">
        <v>280</v>
      </c>
      <c r="D120" s="11">
        <v>141600</v>
      </c>
      <c r="E120" s="12">
        <v>19086474</v>
      </c>
      <c r="F120" s="11">
        <v>179679</v>
      </c>
      <c r="G120" s="11">
        <v>-143829</v>
      </c>
      <c r="H120" s="11">
        <v>35850</v>
      </c>
      <c r="I120" s="13">
        <v>1.9E-3</v>
      </c>
      <c r="J120" s="11">
        <v>16318172</v>
      </c>
      <c r="K120" s="11">
        <v>2947981</v>
      </c>
      <c r="L120" s="11">
        <v>339261</v>
      </c>
      <c r="M120" s="11">
        <v>3287242</v>
      </c>
      <c r="N120" s="14">
        <v>0.2014</v>
      </c>
    </row>
    <row r="121" spans="1:14" x14ac:dyDescent="0.3">
      <c r="A121" s="2" t="s">
        <v>283</v>
      </c>
      <c r="B121" s="5" t="s">
        <v>284</v>
      </c>
      <c r="C121" s="5" t="s">
        <v>280</v>
      </c>
      <c r="D121" s="11">
        <v>102760</v>
      </c>
      <c r="E121" s="12">
        <v>4818717</v>
      </c>
      <c r="F121" s="11">
        <v>276330</v>
      </c>
      <c r="G121" s="11">
        <v>10711</v>
      </c>
      <c r="H121" s="11">
        <v>287041</v>
      </c>
      <c r="I121" s="13">
        <v>5.96E-2</v>
      </c>
      <c r="J121" s="11">
        <v>4348863</v>
      </c>
      <c r="K121" s="11">
        <v>746184</v>
      </c>
      <c r="L121" s="11">
        <v>22001</v>
      </c>
      <c r="M121" s="11">
        <v>768185</v>
      </c>
      <c r="N121" s="14">
        <v>0.17660000000000001</v>
      </c>
    </row>
    <row r="122" spans="1:14" x14ac:dyDescent="0.3">
      <c r="A122" s="2" t="s">
        <v>285</v>
      </c>
      <c r="B122" s="5" t="s">
        <v>286</v>
      </c>
      <c r="C122" s="5" t="s">
        <v>280</v>
      </c>
      <c r="D122" s="11">
        <v>251909</v>
      </c>
      <c r="E122" s="12">
        <v>16807877</v>
      </c>
      <c r="F122" s="11">
        <v>274048</v>
      </c>
      <c r="G122" s="11">
        <v>-365231</v>
      </c>
      <c r="H122" s="11">
        <v>-91183</v>
      </c>
      <c r="I122" s="13">
        <v>0</v>
      </c>
      <c r="J122" s="11">
        <v>14740176</v>
      </c>
      <c r="K122" s="11">
        <v>2341749</v>
      </c>
      <c r="L122" s="11">
        <v>-207064</v>
      </c>
      <c r="M122" s="11">
        <v>2134685</v>
      </c>
      <c r="N122" s="14">
        <v>0.14480000000000001</v>
      </c>
    </row>
    <row r="123" spans="1:14" x14ac:dyDescent="0.3">
      <c r="A123" s="2" t="s">
        <v>287</v>
      </c>
      <c r="B123" s="5" t="s">
        <v>288</v>
      </c>
      <c r="C123" s="5" t="s">
        <v>30</v>
      </c>
      <c r="D123" s="11">
        <v>109664</v>
      </c>
      <c r="E123" s="12">
        <v>8355742</v>
      </c>
      <c r="F123" s="11">
        <v>423942</v>
      </c>
      <c r="G123" s="11">
        <v>70543</v>
      </c>
      <c r="H123" s="11">
        <v>494485</v>
      </c>
      <c r="I123" s="13">
        <v>5.9200000000000003E-2</v>
      </c>
      <c r="J123" s="11">
        <v>7378399</v>
      </c>
      <c r="K123" s="11">
        <v>1401285</v>
      </c>
      <c r="L123" s="11">
        <v>138943</v>
      </c>
      <c r="M123" s="11">
        <v>1540228</v>
      </c>
      <c r="N123" s="14">
        <v>0.2087</v>
      </c>
    </row>
    <row r="124" spans="1:14" x14ac:dyDescent="0.3">
      <c r="A124" s="2" t="s">
        <v>289</v>
      </c>
      <c r="B124" s="5" t="s">
        <v>203</v>
      </c>
      <c r="C124" s="5" t="s">
        <v>30</v>
      </c>
      <c r="D124" s="11">
        <v>58466</v>
      </c>
      <c r="E124" s="12">
        <v>2553436</v>
      </c>
      <c r="F124" s="11">
        <v>100237</v>
      </c>
      <c r="G124" s="11">
        <v>15176</v>
      </c>
      <c r="H124" s="11">
        <v>115413</v>
      </c>
      <c r="I124" s="13">
        <v>4.5199999999999997E-2</v>
      </c>
      <c r="J124" s="11">
        <v>2014729</v>
      </c>
      <c r="K124" s="11">
        <v>638944</v>
      </c>
      <c r="L124" s="11">
        <v>215961</v>
      </c>
      <c r="M124" s="11">
        <v>854905</v>
      </c>
      <c r="N124" s="14">
        <v>0.42430000000000001</v>
      </c>
    </row>
    <row r="125" spans="1:14" x14ac:dyDescent="0.3">
      <c r="A125" s="2" t="s">
        <v>290</v>
      </c>
      <c r="B125" s="5" t="s">
        <v>36</v>
      </c>
      <c r="C125" s="5" t="s">
        <v>36</v>
      </c>
      <c r="D125" s="11">
        <v>331380</v>
      </c>
      <c r="E125" s="12">
        <v>9325290</v>
      </c>
      <c r="F125" s="11">
        <v>387069</v>
      </c>
      <c r="G125" s="11">
        <v>116871</v>
      </c>
      <c r="H125" s="11">
        <v>503940</v>
      </c>
      <c r="I125" s="13">
        <v>5.3999999999999999E-2</v>
      </c>
      <c r="J125" s="11">
        <v>8503779</v>
      </c>
      <c r="K125" s="11">
        <v>1208580</v>
      </c>
      <c r="L125" s="11">
        <v>208265</v>
      </c>
      <c r="M125" s="11">
        <v>1416845</v>
      </c>
      <c r="N125" s="14">
        <v>0.1666</v>
      </c>
    </row>
    <row r="126" spans="1:14" x14ac:dyDescent="0.3">
      <c r="A126" s="2" t="s">
        <v>291</v>
      </c>
      <c r="B126" s="5" t="s">
        <v>292</v>
      </c>
      <c r="C126" s="5" t="s">
        <v>292</v>
      </c>
      <c r="D126" s="11">
        <v>126064</v>
      </c>
      <c r="E126" s="12">
        <v>6686251</v>
      </c>
      <c r="F126" s="11">
        <v>170799</v>
      </c>
      <c r="G126" s="11">
        <v>73</v>
      </c>
      <c r="H126" s="11">
        <v>170872</v>
      </c>
      <c r="I126" s="13">
        <v>2.5600000000000001E-2</v>
      </c>
      <c r="J126" s="11">
        <v>5815237</v>
      </c>
      <c r="K126" s="11">
        <v>1041813</v>
      </c>
      <c r="L126" s="11">
        <v>14286</v>
      </c>
      <c r="M126" s="11">
        <v>1056099</v>
      </c>
      <c r="N126" s="14">
        <v>0.18160000000000001</v>
      </c>
    </row>
    <row r="127" spans="1:14" x14ac:dyDescent="0.3">
      <c r="A127" s="2" t="s">
        <v>293</v>
      </c>
      <c r="B127" s="5" t="s">
        <v>294</v>
      </c>
      <c r="C127" s="5" t="s">
        <v>292</v>
      </c>
      <c r="D127" s="11">
        <v>103645</v>
      </c>
      <c r="E127" s="12">
        <v>7764568</v>
      </c>
      <c r="F127" s="11">
        <v>238522</v>
      </c>
      <c r="G127" s="11">
        <v>3476</v>
      </c>
      <c r="H127" s="11">
        <v>241998</v>
      </c>
      <c r="I127" s="13">
        <v>3.1199999999999999E-2</v>
      </c>
      <c r="J127" s="11">
        <v>6765414</v>
      </c>
      <c r="K127" s="11">
        <v>1237676</v>
      </c>
      <c r="L127" s="11">
        <v>-17432</v>
      </c>
      <c r="M127" s="11">
        <v>1220244</v>
      </c>
      <c r="N127" s="14">
        <v>0.1804</v>
      </c>
    </row>
    <row r="128" spans="1:14" x14ac:dyDescent="0.3">
      <c r="A128" s="16" t="s">
        <v>295</v>
      </c>
      <c r="B128" s="5" t="s">
        <v>296</v>
      </c>
      <c r="C128" s="5" t="s">
        <v>297</v>
      </c>
      <c r="D128" s="11">
        <v>293612</v>
      </c>
      <c r="E128" s="12">
        <v>13010149</v>
      </c>
      <c r="F128" s="11">
        <v>583526</v>
      </c>
      <c r="G128" s="11">
        <v>78397</v>
      </c>
      <c r="H128" s="11">
        <v>661923</v>
      </c>
      <c r="I128" s="13">
        <v>5.0900000000000001E-2</v>
      </c>
      <c r="J128" s="11">
        <v>11031691</v>
      </c>
      <c r="K128" s="11">
        <v>2561984</v>
      </c>
      <c r="L128" s="11">
        <v>767010</v>
      </c>
      <c r="M128" s="11">
        <v>3328994</v>
      </c>
      <c r="N128" s="14">
        <v>0.30180000000000001</v>
      </c>
    </row>
    <row r="129" spans="1:14" x14ac:dyDescent="0.3">
      <c r="A129" s="16" t="s">
        <v>298</v>
      </c>
      <c r="B129" s="5" t="s">
        <v>299</v>
      </c>
      <c r="C129" s="5" t="s">
        <v>297</v>
      </c>
      <c r="D129" s="11">
        <v>129551</v>
      </c>
      <c r="E129" s="12">
        <v>3609096</v>
      </c>
      <c r="F129" s="11">
        <v>257566</v>
      </c>
      <c r="G129" s="11">
        <v>101758</v>
      </c>
      <c r="H129" s="11">
        <v>359324</v>
      </c>
      <c r="I129" s="13">
        <v>9.9599999999999994E-2</v>
      </c>
      <c r="J129" s="11">
        <v>3390490</v>
      </c>
      <c r="K129" s="11">
        <v>476172</v>
      </c>
      <c r="L129" s="11">
        <v>32052</v>
      </c>
      <c r="M129" s="11">
        <v>508224</v>
      </c>
      <c r="N129" s="14">
        <v>0.14990000000000001</v>
      </c>
    </row>
    <row r="130" spans="1:14" x14ac:dyDescent="0.3">
      <c r="A130" s="2" t="s">
        <v>300</v>
      </c>
      <c r="B130" s="5" t="s">
        <v>301</v>
      </c>
      <c r="C130" s="5" t="s">
        <v>302</v>
      </c>
      <c r="D130" s="11">
        <v>343915</v>
      </c>
      <c r="E130" s="12">
        <v>16538987</v>
      </c>
      <c r="F130" s="11">
        <v>419784</v>
      </c>
      <c r="G130" s="11">
        <v>65862</v>
      </c>
      <c r="H130" s="11">
        <v>485646</v>
      </c>
      <c r="I130" s="13">
        <v>2.9399999999999999E-2</v>
      </c>
      <c r="J130" s="11">
        <v>14560941</v>
      </c>
      <c r="K130" s="11">
        <v>2397830</v>
      </c>
      <c r="L130" s="11">
        <v>-253606</v>
      </c>
      <c r="M130" s="11">
        <v>2144224</v>
      </c>
      <c r="N130" s="14">
        <v>0.14729999999999999</v>
      </c>
    </row>
    <row r="131" spans="1:14" x14ac:dyDescent="0.3">
      <c r="A131" s="2" t="s">
        <v>303</v>
      </c>
      <c r="B131" s="5" t="s">
        <v>304</v>
      </c>
      <c r="C131" s="5" t="s">
        <v>302</v>
      </c>
      <c r="D131" s="11">
        <v>58400</v>
      </c>
      <c r="E131" s="12">
        <v>2118448</v>
      </c>
      <c r="F131" s="11">
        <v>413484</v>
      </c>
      <c r="G131" s="11">
        <v>377672</v>
      </c>
      <c r="H131" s="11">
        <v>791156</v>
      </c>
      <c r="I131" s="13">
        <v>0.3735</v>
      </c>
      <c r="J131" s="11">
        <v>1783027</v>
      </c>
      <c r="K131" s="11">
        <v>748905</v>
      </c>
      <c r="L131" s="11">
        <v>451027</v>
      </c>
      <c r="M131" s="11">
        <v>1199932</v>
      </c>
      <c r="N131" s="14">
        <v>0.67300000000000004</v>
      </c>
    </row>
    <row r="132" spans="1:14" x14ac:dyDescent="0.3">
      <c r="A132" s="2" t="s">
        <v>305</v>
      </c>
      <c r="B132" s="5" t="s">
        <v>306</v>
      </c>
      <c r="C132" s="5" t="s">
        <v>307</v>
      </c>
      <c r="D132" s="11">
        <v>119308</v>
      </c>
      <c r="E132" s="12">
        <v>6767282</v>
      </c>
      <c r="F132" s="11">
        <v>374147</v>
      </c>
      <c r="G132" s="11">
        <v>169755</v>
      </c>
      <c r="H132" s="11">
        <v>543902</v>
      </c>
      <c r="I132" s="13">
        <v>8.0399999999999999E-2</v>
      </c>
      <c r="J132" s="11">
        <v>6191406</v>
      </c>
      <c r="K132" s="11">
        <v>950023</v>
      </c>
      <c r="L132" s="11">
        <v>152250</v>
      </c>
      <c r="M132" s="11">
        <v>1102273</v>
      </c>
      <c r="N132" s="14">
        <v>0.17799999999999999</v>
      </c>
    </row>
    <row r="133" spans="1:14" x14ac:dyDescent="0.3">
      <c r="A133" s="2" t="s">
        <v>308</v>
      </c>
      <c r="B133" s="5" t="s">
        <v>309</v>
      </c>
      <c r="C133" s="5" t="s">
        <v>307</v>
      </c>
      <c r="D133" s="11">
        <v>132581</v>
      </c>
      <c r="E133" s="12">
        <v>13746075</v>
      </c>
      <c r="F133" s="11">
        <v>252604</v>
      </c>
      <c r="G133" s="11">
        <v>-47614</v>
      </c>
      <c r="H133" s="11">
        <v>204990</v>
      </c>
      <c r="I133" s="13">
        <v>1.49E-2</v>
      </c>
      <c r="J133" s="11">
        <v>12508810</v>
      </c>
      <c r="K133" s="11">
        <v>1489869</v>
      </c>
      <c r="L133" s="11">
        <v>-846622</v>
      </c>
      <c r="M133" s="11">
        <v>643247</v>
      </c>
      <c r="N133" s="14">
        <v>5.1400000000000001E-2</v>
      </c>
    </row>
    <row r="134" spans="1:14" x14ac:dyDescent="0.3">
      <c r="A134" s="2" t="s">
        <v>310</v>
      </c>
      <c r="B134" s="5" t="s">
        <v>311</v>
      </c>
      <c r="C134" s="5" t="s">
        <v>307</v>
      </c>
      <c r="D134" s="11">
        <v>164997</v>
      </c>
      <c r="E134" s="12">
        <v>12738963</v>
      </c>
      <c r="F134" s="11">
        <v>224654</v>
      </c>
      <c r="G134" s="11">
        <v>112128</v>
      </c>
      <c r="H134" s="11">
        <v>336782</v>
      </c>
      <c r="I134" s="13">
        <v>2.64E-2</v>
      </c>
      <c r="J134" s="11">
        <v>11468574</v>
      </c>
      <c r="K134" s="11">
        <v>1495043</v>
      </c>
      <c r="L134" s="11">
        <v>150854</v>
      </c>
      <c r="M134" s="11">
        <v>1645897</v>
      </c>
      <c r="N134" s="14">
        <v>0.14349999999999999</v>
      </c>
    </row>
    <row r="135" spans="1:14" x14ac:dyDescent="0.3">
      <c r="A135" s="2" t="s">
        <v>312</v>
      </c>
      <c r="B135" s="5" t="s">
        <v>313</v>
      </c>
      <c r="C135" s="5" t="s">
        <v>314</v>
      </c>
      <c r="D135" s="11">
        <v>120033</v>
      </c>
      <c r="E135" s="12">
        <v>5672518</v>
      </c>
      <c r="F135" s="11">
        <v>515843</v>
      </c>
      <c r="G135" s="11">
        <v>41850</v>
      </c>
      <c r="H135" s="11">
        <v>557693</v>
      </c>
      <c r="I135" s="13">
        <v>9.8299999999999998E-2</v>
      </c>
      <c r="J135" s="11">
        <v>5088043</v>
      </c>
      <c r="K135" s="11">
        <v>1100318</v>
      </c>
      <c r="L135" s="11">
        <v>64986</v>
      </c>
      <c r="M135" s="11">
        <v>1165304</v>
      </c>
      <c r="N135" s="14">
        <v>0.22900000000000001</v>
      </c>
    </row>
    <row r="136" spans="1:14" x14ac:dyDescent="0.3">
      <c r="A136" s="2" t="s">
        <v>315</v>
      </c>
      <c r="B136" s="5" t="s">
        <v>316</v>
      </c>
      <c r="C136" s="5" t="s">
        <v>314</v>
      </c>
      <c r="D136" s="11">
        <v>153406</v>
      </c>
      <c r="E136" s="12">
        <v>6593980</v>
      </c>
      <c r="F136" s="11">
        <v>370587</v>
      </c>
      <c r="G136" s="11">
        <v>16919</v>
      </c>
      <c r="H136" s="11">
        <v>387506</v>
      </c>
      <c r="I136" s="13">
        <v>5.8799999999999998E-2</v>
      </c>
      <c r="J136" s="11">
        <v>5932298</v>
      </c>
      <c r="K136" s="11">
        <v>1032269</v>
      </c>
      <c r="L136" s="11">
        <v>9849</v>
      </c>
      <c r="M136" s="11">
        <v>1042118</v>
      </c>
      <c r="N136" s="14">
        <v>0.1757</v>
      </c>
    </row>
    <row r="137" spans="1:14" x14ac:dyDescent="0.3">
      <c r="A137" s="2" t="s">
        <v>317</v>
      </c>
      <c r="B137" s="5" t="s">
        <v>318</v>
      </c>
      <c r="C137" s="5" t="s">
        <v>314</v>
      </c>
      <c r="D137" s="11">
        <v>181516</v>
      </c>
      <c r="E137" s="12">
        <v>12563009</v>
      </c>
      <c r="F137" s="11">
        <v>521687</v>
      </c>
      <c r="G137" s="11">
        <v>81672</v>
      </c>
      <c r="H137" s="11">
        <v>603359</v>
      </c>
      <c r="I137" s="13">
        <v>4.8000000000000001E-2</v>
      </c>
      <c r="J137" s="11">
        <v>11217388</v>
      </c>
      <c r="K137" s="11">
        <v>1867308</v>
      </c>
      <c r="L137" s="11">
        <v>242737</v>
      </c>
      <c r="M137" s="11">
        <v>2110045</v>
      </c>
      <c r="N137" s="14">
        <v>0.18809999999999999</v>
      </c>
    </row>
    <row r="138" spans="1:14" x14ac:dyDescent="0.3">
      <c r="A138" s="2" t="s">
        <v>319</v>
      </c>
      <c r="B138" s="5" t="s">
        <v>320</v>
      </c>
      <c r="C138" s="5" t="s">
        <v>314</v>
      </c>
      <c r="D138" s="11">
        <v>155546</v>
      </c>
      <c r="E138" s="12">
        <v>9075526</v>
      </c>
      <c r="F138" s="11">
        <v>372111</v>
      </c>
      <c r="G138" s="11">
        <v>935</v>
      </c>
      <c r="H138" s="11">
        <v>373046</v>
      </c>
      <c r="I138" s="13">
        <v>4.1099999999999998E-2</v>
      </c>
      <c r="J138" s="11">
        <v>8099769</v>
      </c>
      <c r="K138" s="11">
        <v>1347868</v>
      </c>
      <c r="L138" s="11">
        <v>-4354</v>
      </c>
      <c r="M138" s="11">
        <v>1343514</v>
      </c>
      <c r="N138" s="14">
        <v>0.16589999999999999</v>
      </c>
    </row>
    <row r="139" spans="1:14" x14ac:dyDescent="0.3">
      <c r="A139" s="2" t="s">
        <v>321</v>
      </c>
      <c r="B139" s="5" t="s">
        <v>322</v>
      </c>
      <c r="C139" s="5" t="s">
        <v>314</v>
      </c>
      <c r="D139" s="11">
        <v>108907</v>
      </c>
      <c r="E139" s="12">
        <v>6927446</v>
      </c>
      <c r="F139" s="11">
        <v>242953</v>
      </c>
      <c r="G139" s="11">
        <v>20491</v>
      </c>
      <c r="H139" s="11">
        <v>263444</v>
      </c>
      <c r="I139" s="13">
        <v>3.7999999999999999E-2</v>
      </c>
      <c r="J139" s="11">
        <v>6295806</v>
      </c>
      <c r="K139" s="11">
        <v>874593</v>
      </c>
      <c r="L139" s="11">
        <v>-42324</v>
      </c>
      <c r="M139" s="11">
        <v>832269</v>
      </c>
      <c r="N139" s="14">
        <v>0.13220000000000001</v>
      </c>
    </row>
    <row r="140" spans="1:14" x14ac:dyDescent="0.3">
      <c r="A140" s="2" t="s">
        <v>323</v>
      </c>
      <c r="B140" s="5" t="s">
        <v>324</v>
      </c>
      <c r="C140" s="5" t="s">
        <v>314</v>
      </c>
      <c r="D140" s="11">
        <v>351405</v>
      </c>
      <c r="E140" s="12">
        <v>11214964</v>
      </c>
      <c r="F140" s="11">
        <v>331198</v>
      </c>
      <c r="G140" s="11">
        <v>56280</v>
      </c>
      <c r="H140" s="11">
        <v>387478</v>
      </c>
      <c r="I140" s="13">
        <v>3.4599999999999999E-2</v>
      </c>
      <c r="J140" s="11">
        <v>9865657</v>
      </c>
      <c r="K140" s="11">
        <v>1680505</v>
      </c>
      <c r="L140" s="11">
        <v>439612</v>
      </c>
      <c r="M140" s="11">
        <v>2120117</v>
      </c>
      <c r="N140" s="14">
        <v>0.21490000000000001</v>
      </c>
    </row>
    <row r="141" spans="1:14" x14ac:dyDescent="0.3">
      <c r="A141" s="2" t="s">
        <v>325</v>
      </c>
      <c r="B141" s="5" t="s">
        <v>326</v>
      </c>
      <c r="C141" s="5" t="s">
        <v>327</v>
      </c>
      <c r="D141" s="11">
        <v>115057</v>
      </c>
      <c r="E141" s="12">
        <v>4726740</v>
      </c>
      <c r="F141" s="11">
        <v>506422</v>
      </c>
      <c r="G141" s="11">
        <v>261144</v>
      </c>
      <c r="H141" s="11">
        <v>767566</v>
      </c>
      <c r="I141" s="13">
        <v>0.16239999999999999</v>
      </c>
      <c r="J141" s="11">
        <v>4417098</v>
      </c>
      <c r="K141" s="11">
        <v>816064</v>
      </c>
      <c r="L141" s="11">
        <v>377334</v>
      </c>
      <c r="M141" s="11">
        <v>1193398</v>
      </c>
      <c r="N141" s="14">
        <v>0.2702</v>
      </c>
    </row>
    <row r="142" spans="1:14" x14ac:dyDescent="0.3">
      <c r="A142" s="2" t="s">
        <v>328</v>
      </c>
      <c r="B142" s="5" t="s">
        <v>329</v>
      </c>
      <c r="C142" s="5" t="s">
        <v>330</v>
      </c>
      <c r="D142" s="11">
        <v>892881</v>
      </c>
      <c r="E142" s="12">
        <v>49384664</v>
      </c>
      <c r="F142" s="11">
        <v>1607837</v>
      </c>
      <c r="G142" s="11">
        <v>-388837</v>
      </c>
      <c r="H142" s="11">
        <v>1219000</v>
      </c>
      <c r="I142" s="13">
        <v>2.47E-2</v>
      </c>
      <c r="J142" s="11">
        <v>43899641</v>
      </c>
      <c r="K142" s="11">
        <v>7092860</v>
      </c>
      <c r="L142" s="11">
        <v>539868</v>
      </c>
      <c r="M142" s="11">
        <v>7632728</v>
      </c>
      <c r="N142" s="14">
        <v>0.1739</v>
      </c>
    </row>
    <row r="143" spans="1:14" x14ac:dyDescent="0.3">
      <c r="A143" s="2" t="s">
        <v>331</v>
      </c>
      <c r="B143" s="5" t="s">
        <v>332</v>
      </c>
      <c r="C143" s="5" t="s">
        <v>327</v>
      </c>
      <c r="D143" s="11">
        <v>161767</v>
      </c>
      <c r="E143" s="12">
        <v>9818396</v>
      </c>
      <c r="F143" s="11">
        <v>227589</v>
      </c>
      <c r="G143" s="11">
        <v>11449</v>
      </c>
      <c r="H143" s="11">
        <v>239038</v>
      </c>
      <c r="I143" s="13">
        <v>2.4299999999999999E-2</v>
      </c>
      <c r="J143" s="11">
        <v>8691667</v>
      </c>
      <c r="K143" s="11">
        <v>1354318</v>
      </c>
      <c r="L143" s="11">
        <v>191743</v>
      </c>
      <c r="M143" s="11">
        <v>1546061</v>
      </c>
      <c r="N143" s="14">
        <v>0.1779</v>
      </c>
    </row>
    <row r="144" spans="1:14" x14ac:dyDescent="0.3">
      <c r="A144" s="16" t="s">
        <v>333</v>
      </c>
      <c r="B144" s="5" t="s">
        <v>334</v>
      </c>
      <c r="C144" s="5" t="s">
        <v>335</v>
      </c>
      <c r="D144" s="11">
        <v>111321</v>
      </c>
      <c r="E144" s="12">
        <v>4935643</v>
      </c>
      <c r="F144" s="11">
        <v>256525</v>
      </c>
      <c r="G144" s="11">
        <v>40591</v>
      </c>
      <c r="H144" s="11">
        <v>297116</v>
      </c>
      <c r="I144" s="13">
        <v>6.0199999999999997E-2</v>
      </c>
      <c r="J144" s="11">
        <v>4364170</v>
      </c>
      <c r="K144" s="11">
        <v>827998</v>
      </c>
      <c r="L144" s="11">
        <v>55916</v>
      </c>
      <c r="M144" s="11">
        <v>883914</v>
      </c>
      <c r="N144" s="14">
        <v>0.20250000000000001</v>
      </c>
    </row>
    <row r="145" spans="1:14" x14ac:dyDescent="0.3">
      <c r="A145" s="2" t="s">
        <v>336</v>
      </c>
      <c r="B145" s="5" t="s">
        <v>337</v>
      </c>
      <c r="C145" s="5" t="s">
        <v>338</v>
      </c>
      <c r="D145" s="11">
        <v>377284</v>
      </c>
      <c r="E145" s="12">
        <v>17090230</v>
      </c>
      <c r="F145" s="11">
        <v>237326</v>
      </c>
      <c r="G145" s="11">
        <v>-515491</v>
      </c>
      <c r="H145" s="11">
        <v>-278165</v>
      </c>
      <c r="I145" s="13">
        <v>0</v>
      </c>
      <c r="J145" s="11">
        <v>15386595</v>
      </c>
      <c r="K145" s="11">
        <v>1940961</v>
      </c>
      <c r="L145" s="11">
        <v>-81957</v>
      </c>
      <c r="M145" s="11">
        <v>1859004</v>
      </c>
      <c r="N145" s="14">
        <v>0.1208</v>
      </c>
    </row>
    <row r="146" spans="1:14" x14ac:dyDescent="0.3">
      <c r="A146" s="16" t="s">
        <v>339</v>
      </c>
      <c r="B146" s="5" t="s">
        <v>340</v>
      </c>
      <c r="C146" s="5" t="s">
        <v>340</v>
      </c>
      <c r="D146" s="11">
        <v>118211</v>
      </c>
      <c r="E146" s="12">
        <v>4861480</v>
      </c>
      <c r="F146" s="11">
        <v>240509</v>
      </c>
      <c r="G146" s="11">
        <v>-345469</v>
      </c>
      <c r="H146" s="11">
        <v>-104960</v>
      </c>
      <c r="I146" s="13">
        <v>0</v>
      </c>
      <c r="J146" s="11">
        <v>4565429</v>
      </c>
      <c r="K146" s="11">
        <v>536560</v>
      </c>
      <c r="L146" s="11">
        <v>-333783</v>
      </c>
      <c r="M146" s="11">
        <v>202777</v>
      </c>
      <c r="N146" s="14">
        <v>4.4400000000000002E-2</v>
      </c>
    </row>
    <row r="147" spans="1:14" x14ac:dyDescent="0.3">
      <c r="A147" s="16" t="s">
        <v>341</v>
      </c>
      <c r="B147" s="5" t="s">
        <v>342</v>
      </c>
      <c r="C147" s="5" t="s">
        <v>340</v>
      </c>
      <c r="D147" s="11">
        <v>151091</v>
      </c>
      <c r="E147" s="12">
        <v>5146203</v>
      </c>
      <c r="F147" s="11">
        <v>202556</v>
      </c>
      <c r="G147" s="11">
        <v>18958</v>
      </c>
      <c r="H147" s="11">
        <v>221514</v>
      </c>
      <c r="I147" s="13">
        <v>4.2999999999999997E-2</v>
      </c>
      <c r="J147" s="11">
        <v>4549324</v>
      </c>
      <c r="K147" s="11">
        <v>799435</v>
      </c>
      <c r="L147" s="11">
        <v>25362</v>
      </c>
      <c r="M147" s="11">
        <v>824797</v>
      </c>
      <c r="N147" s="14">
        <v>0.18129999999999999</v>
      </c>
    </row>
    <row r="148" spans="1:14" x14ac:dyDescent="0.3">
      <c r="A148" s="16" t="s">
        <v>343</v>
      </c>
      <c r="B148" s="5" t="s">
        <v>344</v>
      </c>
      <c r="C148" s="5" t="s">
        <v>340</v>
      </c>
      <c r="D148" s="11">
        <v>88981</v>
      </c>
      <c r="E148" s="12">
        <v>3861204</v>
      </c>
      <c r="F148" s="11">
        <v>302341</v>
      </c>
      <c r="G148" s="11">
        <v>35875</v>
      </c>
      <c r="H148" s="11">
        <v>338216</v>
      </c>
      <c r="I148" s="13">
        <v>8.7599999999999997E-2</v>
      </c>
      <c r="J148" s="11">
        <v>3468961</v>
      </c>
      <c r="K148" s="11">
        <v>694584</v>
      </c>
      <c r="L148" s="11">
        <v>4853</v>
      </c>
      <c r="M148" s="11">
        <v>699437</v>
      </c>
      <c r="N148" s="14">
        <v>0.2016</v>
      </c>
    </row>
    <row r="149" spans="1:14" x14ac:dyDescent="0.3">
      <c r="A149" s="15" t="s">
        <v>345</v>
      </c>
      <c r="B149" s="5" t="s">
        <v>346</v>
      </c>
      <c r="C149" s="5" t="s">
        <v>347</v>
      </c>
      <c r="D149" s="11">
        <v>180682</v>
      </c>
      <c r="E149" s="12">
        <v>11804634</v>
      </c>
      <c r="F149" s="11">
        <v>326572</v>
      </c>
      <c r="G149" s="11">
        <v>22745</v>
      </c>
      <c r="H149" s="11">
        <v>349317</v>
      </c>
      <c r="I149" s="13">
        <v>2.9600000000000001E-2</v>
      </c>
      <c r="J149" s="11">
        <v>10427481</v>
      </c>
      <c r="K149" s="11">
        <v>1703725</v>
      </c>
      <c r="L149" s="11">
        <v>-85320</v>
      </c>
      <c r="M149" s="11">
        <v>1618405</v>
      </c>
      <c r="N149" s="14">
        <v>0.1552</v>
      </c>
    </row>
    <row r="150" spans="1:14" x14ac:dyDescent="0.3">
      <c r="A150" s="2" t="s">
        <v>348</v>
      </c>
      <c r="B150" s="5" t="s">
        <v>349</v>
      </c>
      <c r="C150" s="5" t="s">
        <v>350</v>
      </c>
      <c r="D150" s="11">
        <v>270852</v>
      </c>
      <c r="E150" s="12">
        <v>21405230</v>
      </c>
      <c r="F150" s="11">
        <v>579982</v>
      </c>
      <c r="G150" s="11">
        <v>-151100</v>
      </c>
      <c r="H150" s="11">
        <v>428882</v>
      </c>
      <c r="I150" s="13">
        <v>0.02</v>
      </c>
      <c r="J150" s="11">
        <v>18979316</v>
      </c>
      <c r="K150" s="11">
        <v>3005896</v>
      </c>
      <c r="L150" s="11">
        <v>-420779</v>
      </c>
      <c r="M150" s="11">
        <v>2585117</v>
      </c>
      <c r="N150" s="14">
        <v>0.13619999999999999</v>
      </c>
    </row>
    <row r="151" spans="1:14" x14ac:dyDescent="0.3">
      <c r="A151" s="16" t="s">
        <v>351</v>
      </c>
      <c r="B151" s="5" t="s">
        <v>352</v>
      </c>
      <c r="C151" s="5" t="s">
        <v>353</v>
      </c>
      <c r="D151" s="11">
        <v>139872</v>
      </c>
      <c r="E151" s="12">
        <v>7110235</v>
      </c>
      <c r="F151" s="11">
        <v>213524</v>
      </c>
      <c r="G151" s="11">
        <v>-35009</v>
      </c>
      <c r="H151" s="11">
        <v>178515</v>
      </c>
      <c r="I151" s="13">
        <v>2.5100000000000001E-2</v>
      </c>
      <c r="J151" s="11">
        <v>6177064</v>
      </c>
      <c r="K151" s="11">
        <v>1146695</v>
      </c>
      <c r="L151" s="11">
        <v>-174973</v>
      </c>
      <c r="M151" s="11">
        <v>971722</v>
      </c>
      <c r="N151" s="14">
        <v>0.1573</v>
      </c>
    </row>
    <row r="152" spans="1:14" x14ac:dyDescent="0.3">
      <c r="A152" s="2" t="s">
        <v>354</v>
      </c>
      <c r="B152" s="5" t="s">
        <v>355</v>
      </c>
      <c r="C152" s="5" t="s">
        <v>350</v>
      </c>
      <c r="D152" s="11">
        <v>169734</v>
      </c>
      <c r="E152" s="12">
        <v>6388833</v>
      </c>
      <c r="F152" s="11">
        <v>263216</v>
      </c>
      <c r="G152" s="11">
        <v>79399</v>
      </c>
      <c r="H152" s="11">
        <v>342615</v>
      </c>
      <c r="I152" s="13">
        <v>5.3600000000000002E-2</v>
      </c>
      <c r="J152" s="11">
        <v>5399786</v>
      </c>
      <c r="K152" s="11">
        <v>1252263</v>
      </c>
      <c r="L152" s="11">
        <v>55911</v>
      </c>
      <c r="M152" s="11">
        <v>1308174</v>
      </c>
      <c r="N152" s="14">
        <v>0.24229999999999999</v>
      </c>
    </row>
    <row r="153" spans="1:14" x14ac:dyDescent="0.3">
      <c r="A153" s="2" t="s">
        <v>356</v>
      </c>
      <c r="B153" s="5" t="s">
        <v>357</v>
      </c>
      <c r="C153" s="5" t="s">
        <v>350</v>
      </c>
      <c r="D153" s="11">
        <v>135057</v>
      </c>
      <c r="E153" s="12">
        <v>8776702</v>
      </c>
      <c r="F153" s="11">
        <v>518852</v>
      </c>
      <c r="G153" s="11">
        <v>140260</v>
      </c>
      <c r="H153" s="11">
        <v>659112</v>
      </c>
      <c r="I153" s="13">
        <v>7.51E-2</v>
      </c>
      <c r="J153" s="11">
        <v>7890405</v>
      </c>
      <c r="K153" s="11">
        <v>1405149</v>
      </c>
      <c r="L153" s="11">
        <v>105832</v>
      </c>
      <c r="M153" s="11">
        <v>1510981</v>
      </c>
      <c r="N153" s="14">
        <v>0.1915</v>
      </c>
    </row>
    <row r="154" spans="1:14" x14ac:dyDescent="0.3">
      <c r="A154" s="2" t="s">
        <v>358</v>
      </c>
      <c r="B154" s="5" t="s">
        <v>359</v>
      </c>
      <c r="C154" s="5" t="s">
        <v>350</v>
      </c>
      <c r="D154" s="11">
        <v>97473</v>
      </c>
      <c r="E154" s="12">
        <v>5911153</v>
      </c>
      <c r="F154" s="11">
        <v>197880</v>
      </c>
      <c r="G154" s="11">
        <v>-95434</v>
      </c>
      <c r="H154" s="11">
        <v>102446</v>
      </c>
      <c r="I154" s="13">
        <v>1.7299999999999999E-2</v>
      </c>
      <c r="J154" s="11">
        <v>5363269</v>
      </c>
      <c r="K154" s="11">
        <v>745764</v>
      </c>
      <c r="L154" s="11">
        <v>131857</v>
      </c>
      <c r="M154" s="11">
        <v>877621</v>
      </c>
      <c r="N154" s="14">
        <v>0.1636</v>
      </c>
    </row>
    <row r="155" spans="1:14" x14ac:dyDescent="0.3">
      <c r="A155" s="2" t="s">
        <v>360</v>
      </c>
      <c r="B155" s="5" t="s">
        <v>361</v>
      </c>
      <c r="C155" s="5" t="s">
        <v>350</v>
      </c>
      <c r="D155" s="11">
        <v>61007</v>
      </c>
      <c r="E155" s="12">
        <v>2973846</v>
      </c>
      <c r="F155" s="11">
        <v>103178</v>
      </c>
      <c r="G155" s="11">
        <v>-2522</v>
      </c>
      <c r="H155" s="11">
        <v>100656</v>
      </c>
      <c r="I155" s="13">
        <v>3.3799999999999997E-2</v>
      </c>
      <c r="J155" s="11">
        <v>2631616</v>
      </c>
      <c r="K155" s="11">
        <v>445408</v>
      </c>
      <c r="L155" s="11">
        <v>17025</v>
      </c>
      <c r="M155" s="11">
        <v>462433</v>
      </c>
      <c r="N155" s="14">
        <v>0.1757</v>
      </c>
    </row>
    <row r="156" spans="1:14" x14ac:dyDescent="0.3">
      <c r="A156" s="2" t="s">
        <v>362</v>
      </c>
      <c r="B156" s="5" t="s">
        <v>363</v>
      </c>
      <c r="C156" s="5" t="s">
        <v>350</v>
      </c>
      <c r="D156" s="11">
        <v>134169</v>
      </c>
      <c r="E156" s="12">
        <v>4543008</v>
      </c>
      <c r="F156" s="11">
        <v>218649</v>
      </c>
      <c r="G156" s="11">
        <v>-33314</v>
      </c>
      <c r="H156" s="11">
        <v>185335</v>
      </c>
      <c r="I156" s="13">
        <v>4.0800000000000003E-2</v>
      </c>
      <c r="J156" s="11">
        <v>3888927</v>
      </c>
      <c r="K156" s="11">
        <v>872730</v>
      </c>
      <c r="L156" s="11">
        <v>251831</v>
      </c>
      <c r="M156" s="11">
        <v>1124561</v>
      </c>
      <c r="N156" s="14">
        <v>0.28920000000000001</v>
      </c>
    </row>
    <row r="157" spans="1:14" x14ac:dyDescent="0.3">
      <c r="A157" s="16" t="s">
        <v>364</v>
      </c>
      <c r="B157" s="5" t="s">
        <v>365</v>
      </c>
      <c r="C157" s="5" t="s">
        <v>366</v>
      </c>
      <c r="D157" s="11">
        <v>251939</v>
      </c>
      <c r="E157" s="12">
        <v>12655686</v>
      </c>
      <c r="F157" s="11">
        <v>484012</v>
      </c>
      <c r="G157" s="11">
        <v>68859</v>
      </c>
      <c r="H157" s="11">
        <v>552871</v>
      </c>
      <c r="I157" s="13">
        <v>4.3700000000000003E-2</v>
      </c>
      <c r="J157" s="11">
        <v>11315065</v>
      </c>
      <c r="K157" s="11">
        <v>1824633</v>
      </c>
      <c r="L157" s="11">
        <v>183732</v>
      </c>
      <c r="M157" s="11">
        <v>2008365</v>
      </c>
      <c r="N157" s="14">
        <v>0.17749999999999999</v>
      </c>
    </row>
    <row r="158" spans="1:14" x14ac:dyDescent="0.3">
      <c r="A158" s="2" t="s">
        <v>367</v>
      </c>
      <c r="B158" s="5" t="s">
        <v>368</v>
      </c>
      <c r="C158" s="5" t="s">
        <v>327</v>
      </c>
      <c r="D158" s="11">
        <v>414955</v>
      </c>
      <c r="E158" s="12">
        <v>15053784</v>
      </c>
      <c r="F158" s="11">
        <v>606556</v>
      </c>
      <c r="G158" s="11">
        <v>175255</v>
      </c>
      <c r="H158" s="11">
        <v>781811</v>
      </c>
      <c r="I158" s="13">
        <v>5.1900000000000002E-2</v>
      </c>
      <c r="J158" s="11">
        <v>13479444</v>
      </c>
      <c r="K158" s="11">
        <v>2180896</v>
      </c>
      <c r="L158" s="11">
        <v>226719</v>
      </c>
      <c r="M158" s="11">
        <v>2407615</v>
      </c>
      <c r="N158" s="14">
        <v>0.17860000000000001</v>
      </c>
    </row>
    <row r="159" spans="1:14" x14ac:dyDescent="0.3">
      <c r="A159" s="2" t="s">
        <v>369</v>
      </c>
      <c r="B159" s="5" t="s">
        <v>370</v>
      </c>
      <c r="C159" s="5" t="s">
        <v>371</v>
      </c>
      <c r="D159" s="11">
        <v>189893</v>
      </c>
      <c r="E159" s="12">
        <v>13211667</v>
      </c>
      <c r="F159" s="11">
        <v>577659</v>
      </c>
      <c r="G159" s="11">
        <v>-48032</v>
      </c>
      <c r="H159" s="11">
        <v>529627</v>
      </c>
      <c r="I159" s="13">
        <v>4.0099999999999997E-2</v>
      </c>
      <c r="J159" s="11">
        <v>10964725</v>
      </c>
      <c r="K159" s="11">
        <v>2824601</v>
      </c>
      <c r="L159" s="11">
        <v>190193</v>
      </c>
      <c r="M159" s="11">
        <v>3014794</v>
      </c>
      <c r="N159" s="14">
        <v>0.27500000000000002</v>
      </c>
    </row>
    <row r="160" spans="1:14" x14ac:dyDescent="0.3">
      <c r="A160" s="2" t="s">
        <v>372</v>
      </c>
      <c r="B160" s="5" t="s">
        <v>373</v>
      </c>
      <c r="C160" s="5" t="s">
        <v>374</v>
      </c>
      <c r="D160" s="11">
        <v>128231</v>
      </c>
      <c r="E160" s="12">
        <v>11297630</v>
      </c>
      <c r="F160" s="11">
        <v>297338</v>
      </c>
      <c r="G160" s="11">
        <v>28677</v>
      </c>
      <c r="H160" s="11">
        <v>326015</v>
      </c>
      <c r="I160" s="13">
        <v>2.8899999999999999E-2</v>
      </c>
      <c r="J160" s="11">
        <v>10109256</v>
      </c>
      <c r="K160" s="11">
        <v>1485712</v>
      </c>
      <c r="L160" s="11">
        <v>-80336</v>
      </c>
      <c r="M160" s="11">
        <v>1405376</v>
      </c>
      <c r="N160" s="14">
        <v>0.13900000000000001</v>
      </c>
    </row>
    <row r="161" spans="1:14" x14ac:dyDescent="0.3">
      <c r="A161" s="2" t="s">
        <v>375</v>
      </c>
      <c r="B161" s="5" t="s">
        <v>376</v>
      </c>
      <c r="C161" s="5" t="s">
        <v>377</v>
      </c>
      <c r="D161" s="11">
        <v>147971</v>
      </c>
      <c r="E161" s="12">
        <v>13230885</v>
      </c>
      <c r="F161" s="11">
        <v>291266</v>
      </c>
      <c r="G161" s="11">
        <v>-169651</v>
      </c>
      <c r="H161" s="11">
        <v>121615</v>
      </c>
      <c r="I161" s="13">
        <v>9.1999999999999998E-3</v>
      </c>
      <c r="J161" s="11">
        <v>11963477</v>
      </c>
      <c r="K161" s="11">
        <v>1558674</v>
      </c>
      <c r="L161" s="11">
        <v>-89029</v>
      </c>
      <c r="M161" s="11">
        <v>1469645</v>
      </c>
      <c r="N161" s="14">
        <v>0.12280000000000001</v>
      </c>
    </row>
    <row r="162" spans="1:14" x14ac:dyDescent="0.3">
      <c r="A162" s="10" t="s">
        <v>378</v>
      </c>
      <c r="B162" s="5" t="s">
        <v>379</v>
      </c>
      <c r="C162" s="5" t="s">
        <v>379</v>
      </c>
      <c r="D162" s="11">
        <v>64770</v>
      </c>
      <c r="E162" s="12">
        <v>6850425</v>
      </c>
      <c r="F162" s="11">
        <v>167178</v>
      </c>
      <c r="G162" s="11">
        <v>84872</v>
      </c>
      <c r="H162" s="11">
        <v>252050</v>
      </c>
      <c r="I162" s="13">
        <v>3.6799999999999999E-2</v>
      </c>
      <c r="J162" s="11">
        <v>6257842</v>
      </c>
      <c r="K162" s="11">
        <v>759761</v>
      </c>
      <c r="L162" s="11">
        <v>-132027</v>
      </c>
      <c r="M162" s="11">
        <v>627734</v>
      </c>
      <c r="N162" s="14">
        <v>0.1003</v>
      </c>
    </row>
    <row r="163" spans="1:14" x14ac:dyDescent="0.3">
      <c r="A163" s="2" t="s">
        <v>380</v>
      </c>
      <c r="B163" s="5" t="s">
        <v>381</v>
      </c>
      <c r="C163" s="5" t="s">
        <v>382</v>
      </c>
      <c r="D163" s="11">
        <v>248994</v>
      </c>
      <c r="E163" s="12">
        <v>16425453</v>
      </c>
      <c r="F163" s="11">
        <v>932841</v>
      </c>
      <c r="G163" s="11">
        <v>188891</v>
      </c>
      <c r="H163" s="11">
        <v>1121732</v>
      </c>
      <c r="I163" s="13">
        <v>6.83E-2</v>
      </c>
      <c r="J163" s="11">
        <v>14560024</v>
      </c>
      <c r="K163" s="11">
        <v>2798270</v>
      </c>
      <c r="L163" s="11">
        <v>352658</v>
      </c>
      <c r="M163" s="11">
        <v>3150928</v>
      </c>
      <c r="N163" s="14">
        <v>0.21640000000000001</v>
      </c>
    </row>
    <row r="164" spans="1:14" x14ac:dyDescent="0.3">
      <c r="A164" s="2" t="s">
        <v>383</v>
      </c>
      <c r="B164" s="5" t="s">
        <v>384</v>
      </c>
      <c r="C164" s="5" t="s">
        <v>382</v>
      </c>
      <c r="D164" s="11">
        <v>466756</v>
      </c>
      <c r="E164" s="12">
        <v>23660162</v>
      </c>
      <c r="F164" s="11">
        <v>1360701</v>
      </c>
      <c r="G164" s="11">
        <v>307762</v>
      </c>
      <c r="H164" s="11">
        <v>1668463</v>
      </c>
      <c r="I164" s="13">
        <v>7.0499999999999993E-2</v>
      </c>
      <c r="J164" s="11">
        <v>21745087</v>
      </c>
      <c r="K164" s="11">
        <v>3275776</v>
      </c>
      <c r="L164" s="11">
        <v>259927</v>
      </c>
      <c r="M164" s="11">
        <v>3535703</v>
      </c>
      <c r="N164" s="14">
        <v>0.16259999999999999</v>
      </c>
    </row>
    <row r="165" spans="1:14" x14ac:dyDescent="0.3">
      <c r="A165" s="16" t="s">
        <v>385</v>
      </c>
      <c r="B165" s="5" t="s">
        <v>386</v>
      </c>
      <c r="C165" s="5" t="s">
        <v>387</v>
      </c>
      <c r="D165" s="11">
        <v>110303</v>
      </c>
      <c r="E165" s="12">
        <v>3022258</v>
      </c>
      <c r="F165" s="11">
        <v>128553</v>
      </c>
      <c r="G165" s="11">
        <v>-54693</v>
      </c>
      <c r="H165" s="11">
        <v>73860</v>
      </c>
      <c r="I165" s="13">
        <v>2.4400000000000002E-2</v>
      </c>
      <c r="J165" s="11">
        <v>2731036</v>
      </c>
      <c r="K165" s="11">
        <v>419775</v>
      </c>
      <c r="L165" s="11">
        <v>-112546</v>
      </c>
      <c r="M165" s="11">
        <v>307229</v>
      </c>
      <c r="N165" s="14">
        <v>0.1125</v>
      </c>
    </row>
    <row r="166" spans="1:14" x14ac:dyDescent="0.3">
      <c r="A166" s="2" t="s">
        <v>388</v>
      </c>
      <c r="B166" s="5" t="s">
        <v>389</v>
      </c>
      <c r="C166" s="5" t="s">
        <v>9</v>
      </c>
      <c r="D166" s="11">
        <v>83585</v>
      </c>
      <c r="E166" s="12">
        <v>3309068</v>
      </c>
      <c r="F166" s="11">
        <v>293047</v>
      </c>
      <c r="G166" s="11">
        <v>25811</v>
      </c>
      <c r="H166" s="11">
        <v>318858</v>
      </c>
      <c r="I166" s="13">
        <v>9.64E-2</v>
      </c>
      <c r="J166" s="11">
        <v>2956271</v>
      </c>
      <c r="K166" s="11">
        <v>645844</v>
      </c>
      <c r="L166" s="11">
        <v>54345</v>
      </c>
      <c r="M166" s="11">
        <v>700189</v>
      </c>
      <c r="N166" s="14">
        <v>0.23680000000000001</v>
      </c>
    </row>
    <row r="167" spans="1:14" x14ac:dyDescent="0.3">
      <c r="A167" s="2" t="s">
        <v>390</v>
      </c>
      <c r="B167" s="5" t="s">
        <v>391</v>
      </c>
      <c r="C167" s="5" t="s">
        <v>330</v>
      </c>
      <c r="D167" s="11">
        <v>224368</v>
      </c>
      <c r="E167" s="12">
        <v>10113828</v>
      </c>
      <c r="F167" s="11">
        <v>186290</v>
      </c>
      <c r="G167" s="11">
        <v>-51726</v>
      </c>
      <c r="H167" s="11">
        <v>134564</v>
      </c>
      <c r="I167" s="13">
        <v>1.3299999999999999E-2</v>
      </c>
      <c r="J167" s="11">
        <v>9145793</v>
      </c>
      <c r="K167" s="11">
        <v>1154325</v>
      </c>
      <c r="L167" s="11">
        <v>-60455</v>
      </c>
      <c r="M167" s="11">
        <v>1093870</v>
      </c>
      <c r="N167" s="14">
        <v>0.1196</v>
      </c>
    </row>
    <row r="168" spans="1:14" x14ac:dyDescent="0.3">
      <c r="A168" s="16" t="s">
        <v>392</v>
      </c>
      <c r="B168" s="5" t="s">
        <v>393</v>
      </c>
      <c r="C168" s="5" t="s">
        <v>387</v>
      </c>
      <c r="D168" s="11">
        <v>556034</v>
      </c>
      <c r="E168" s="12">
        <v>41403058</v>
      </c>
      <c r="F168" s="11">
        <v>1422897</v>
      </c>
      <c r="G168" s="11">
        <v>83111</v>
      </c>
      <c r="H168" s="11">
        <v>1506008</v>
      </c>
      <c r="I168" s="13">
        <v>3.6400000000000002E-2</v>
      </c>
      <c r="J168" s="11">
        <v>37024021</v>
      </c>
      <c r="K168" s="11">
        <v>5801934</v>
      </c>
      <c r="L168" s="11">
        <v>584966</v>
      </c>
      <c r="M168" s="11">
        <v>6386900</v>
      </c>
      <c r="N168" s="14">
        <v>0.17249999999999999</v>
      </c>
    </row>
    <row r="169" spans="1:14" x14ac:dyDescent="0.3">
      <c r="A169" s="2" t="s">
        <v>394</v>
      </c>
      <c r="B169" s="5" t="s">
        <v>395</v>
      </c>
      <c r="C169" s="5" t="s">
        <v>396</v>
      </c>
      <c r="D169" s="11">
        <v>158633</v>
      </c>
      <c r="E169" s="12">
        <v>6480702</v>
      </c>
      <c r="F169" s="11">
        <v>317761</v>
      </c>
      <c r="G169" s="11">
        <v>70960</v>
      </c>
      <c r="H169" s="11">
        <v>388721</v>
      </c>
      <c r="I169" s="13">
        <v>0.06</v>
      </c>
      <c r="J169" s="11">
        <v>6032324</v>
      </c>
      <c r="K169" s="11">
        <v>766139</v>
      </c>
      <c r="L169" s="11">
        <v>29703</v>
      </c>
      <c r="M169" s="11">
        <v>795842</v>
      </c>
      <c r="N169" s="14">
        <v>0.13189999999999999</v>
      </c>
    </row>
    <row r="170" spans="1:14" x14ac:dyDescent="0.3">
      <c r="A170" s="2" t="s">
        <v>397</v>
      </c>
      <c r="B170" s="5" t="s">
        <v>398</v>
      </c>
      <c r="C170" s="5" t="s">
        <v>56</v>
      </c>
      <c r="D170" s="11">
        <v>514175</v>
      </c>
      <c r="E170" s="12">
        <v>23975502</v>
      </c>
      <c r="F170" s="11">
        <v>965852</v>
      </c>
      <c r="G170" s="11">
        <v>415223</v>
      </c>
      <c r="H170" s="11">
        <v>1381075</v>
      </c>
      <c r="I170" s="13">
        <v>5.7599999999999998E-2</v>
      </c>
      <c r="J170" s="11">
        <v>21139159</v>
      </c>
      <c r="K170" s="11">
        <v>3802195</v>
      </c>
      <c r="L170" s="11">
        <v>457940</v>
      </c>
      <c r="M170" s="11">
        <v>4260135</v>
      </c>
      <c r="N170" s="14">
        <v>0.20150000000000001</v>
      </c>
    </row>
    <row r="171" spans="1:14" x14ac:dyDescent="0.3">
      <c r="A171" s="16" t="s">
        <v>399</v>
      </c>
      <c r="B171" s="5" t="s">
        <v>400</v>
      </c>
      <c r="C171" s="5" t="s">
        <v>401</v>
      </c>
      <c r="D171" s="11">
        <v>129406</v>
      </c>
      <c r="E171" s="12">
        <v>7876190</v>
      </c>
      <c r="F171" s="11">
        <v>178791</v>
      </c>
      <c r="G171" s="11">
        <v>-9675</v>
      </c>
      <c r="H171" s="11">
        <v>169116</v>
      </c>
      <c r="I171" s="13">
        <v>2.1499999999999998E-2</v>
      </c>
      <c r="J171" s="11">
        <v>6902006</v>
      </c>
      <c r="K171" s="11">
        <v>1152975</v>
      </c>
      <c r="L171" s="11">
        <v>646319</v>
      </c>
      <c r="M171" s="11">
        <v>1799294</v>
      </c>
      <c r="N171" s="14">
        <v>0.26069999999999999</v>
      </c>
    </row>
    <row r="172" spans="1:14" x14ac:dyDescent="0.3">
      <c r="A172" s="2" t="s">
        <v>402</v>
      </c>
      <c r="B172" s="5" t="s">
        <v>403</v>
      </c>
      <c r="C172" s="5" t="s">
        <v>404</v>
      </c>
      <c r="D172" s="11">
        <v>141153</v>
      </c>
      <c r="E172" s="12">
        <v>8033074</v>
      </c>
      <c r="F172" s="11">
        <v>269551</v>
      </c>
      <c r="G172" s="11">
        <v>-877185</v>
      </c>
      <c r="H172" s="11">
        <v>-607634</v>
      </c>
      <c r="I172" s="13">
        <v>0</v>
      </c>
      <c r="J172" s="11">
        <v>7035462</v>
      </c>
      <c r="K172" s="11">
        <v>1267163</v>
      </c>
      <c r="L172" s="11">
        <v>-902949</v>
      </c>
      <c r="M172" s="11">
        <v>364214</v>
      </c>
      <c r="N172" s="14">
        <v>5.1799999999999999E-2</v>
      </c>
    </row>
    <row r="173" spans="1:14" x14ac:dyDescent="0.3">
      <c r="A173" s="2" t="s">
        <v>405</v>
      </c>
      <c r="B173" s="5" t="s">
        <v>406</v>
      </c>
      <c r="C173" s="5" t="s">
        <v>407</v>
      </c>
      <c r="D173" s="11">
        <v>140803</v>
      </c>
      <c r="E173" s="12">
        <v>8160143</v>
      </c>
      <c r="F173" s="11">
        <v>362526</v>
      </c>
      <c r="G173" s="11">
        <v>32612</v>
      </c>
      <c r="H173" s="11">
        <v>395138</v>
      </c>
      <c r="I173" s="13">
        <v>4.8399999999999999E-2</v>
      </c>
      <c r="J173" s="11">
        <v>7677193</v>
      </c>
      <c r="K173" s="11">
        <v>845476</v>
      </c>
      <c r="L173" s="11">
        <v>-90456</v>
      </c>
      <c r="M173" s="11">
        <v>755020</v>
      </c>
      <c r="N173" s="14">
        <v>9.8299999999999998E-2</v>
      </c>
    </row>
    <row r="174" spans="1:14" x14ac:dyDescent="0.3">
      <c r="A174" s="2" t="s">
        <v>408</v>
      </c>
      <c r="B174" s="5" t="s">
        <v>677</v>
      </c>
      <c r="C174" s="5" t="s">
        <v>409</v>
      </c>
      <c r="D174" s="11">
        <v>135773</v>
      </c>
      <c r="E174" s="12">
        <v>18473163</v>
      </c>
      <c r="F174" s="11">
        <v>597804</v>
      </c>
      <c r="G174" s="11">
        <v>-11053</v>
      </c>
      <c r="H174" s="11">
        <v>586751</v>
      </c>
      <c r="I174" s="13">
        <v>3.1800000000000002E-2</v>
      </c>
      <c r="J174" s="11">
        <v>16498612</v>
      </c>
      <c r="K174" s="11">
        <v>2572355</v>
      </c>
      <c r="L174" s="11">
        <v>175019</v>
      </c>
      <c r="M174" s="11">
        <v>2747374</v>
      </c>
      <c r="N174" s="14">
        <v>0.16650000000000001</v>
      </c>
    </row>
    <row r="175" spans="1:14" x14ac:dyDescent="0.3">
      <c r="A175" s="2" t="s">
        <v>410</v>
      </c>
      <c r="B175" s="5" t="s">
        <v>411</v>
      </c>
      <c r="C175" s="5" t="s">
        <v>374</v>
      </c>
      <c r="D175" s="11">
        <v>184203</v>
      </c>
      <c r="E175" s="12">
        <v>8664779</v>
      </c>
      <c r="F175" s="11">
        <v>220631</v>
      </c>
      <c r="G175" s="11">
        <v>11635</v>
      </c>
      <c r="H175" s="11">
        <v>232266</v>
      </c>
      <c r="I175" s="13">
        <v>2.6800000000000001E-2</v>
      </c>
      <c r="J175" s="11">
        <v>7801236</v>
      </c>
      <c r="K175" s="11">
        <v>1084174</v>
      </c>
      <c r="L175" s="11">
        <v>-3220</v>
      </c>
      <c r="M175" s="11">
        <v>1080954</v>
      </c>
      <c r="N175" s="14">
        <v>0.1386</v>
      </c>
    </row>
    <row r="176" spans="1:14" x14ac:dyDescent="0.3">
      <c r="A176" s="2" t="s">
        <v>412</v>
      </c>
      <c r="B176" s="5" t="s">
        <v>413</v>
      </c>
      <c r="C176" s="5" t="s">
        <v>414</v>
      </c>
      <c r="D176" s="11">
        <v>129863</v>
      </c>
      <c r="E176" s="12">
        <v>4787039</v>
      </c>
      <c r="F176" s="11">
        <v>159240</v>
      </c>
      <c r="G176" s="11">
        <v>22819</v>
      </c>
      <c r="H176" s="11">
        <v>182059</v>
      </c>
      <c r="I176" s="13">
        <v>3.7999999999999999E-2</v>
      </c>
      <c r="J176" s="11">
        <v>4171034</v>
      </c>
      <c r="K176" s="11">
        <v>775245</v>
      </c>
      <c r="L176" s="11">
        <v>98078</v>
      </c>
      <c r="M176" s="11">
        <v>873323</v>
      </c>
      <c r="N176" s="14">
        <v>0.2094</v>
      </c>
    </row>
    <row r="177" spans="1:14" x14ac:dyDescent="0.3">
      <c r="A177" s="16" t="s">
        <v>415</v>
      </c>
      <c r="B177" s="5" t="s">
        <v>416</v>
      </c>
      <c r="C177" s="5" t="s">
        <v>416</v>
      </c>
      <c r="D177" s="11">
        <v>241949</v>
      </c>
      <c r="E177" s="12">
        <v>16837524</v>
      </c>
      <c r="F177" s="11">
        <v>311096</v>
      </c>
      <c r="G177" s="11">
        <v>49913</v>
      </c>
      <c r="H177" s="11">
        <v>361009</v>
      </c>
      <c r="I177" s="13">
        <v>2.1399999999999999E-2</v>
      </c>
      <c r="J177" s="11">
        <v>15012148</v>
      </c>
      <c r="K177" s="11">
        <v>2136472</v>
      </c>
      <c r="L177" s="11">
        <v>453261</v>
      </c>
      <c r="M177" s="11">
        <v>2589733</v>
      </c>
      <c r="N177" s="14">
        <v>0.17249999999999999</v>
      </c>
    </row>
    <row r="178" spans="1:14" x14ac:dyDescent="0.3">
      <c r="A178" s="2" t="s">
        <v>417</v>
      </c>
      <c r="B178" s="5" t="s">
        <v>418</v>
      </c>
      <c r="C178" s="5" t="s">
        <v>407</v>
      </c>
      <c r="D178" s="11">
        <v>1124013</v>
      </c>
      <c r="E178" s="12">
        <v>96803678</v>
      </c>
      <c r="F178" s="11">
        <v>2534485</v>
      </c>
      <c r="G178" s="11">
        <v>506344</v>
      </c>
      <c r="H178" s="11">
        <v>3040829</v>
      </c>
      <c r="I178" s="13">
        <v>3.1399999999999997E-2</v>
      </c>
      <c r="J178" s="11">
        <v>88902162</v>
      </c>
      <c r="K178" s="11">
        <v>10436001</v>
      </c>
      <c r="L178" s="11">
        <v>872161</v>
      </c>
      <c r="M178" s="11">
        <v>11308162</v>
      </c>
      <c r="N178" s="14">
        <v>0.12720000000000001</v>
      </c>
    </row>
    <row r="179" spans="1:14" x14ac:dyDescent="0.3">
      <c r="A179" s="2" t="s">
        <v>419</v>
      </c>
      <c r="B179" s="5" t="s">
        <v>103</v>
      </c>
      <c r="C179" s="5" t="s">
        <v>407</v>
      </c>
      <c r="D179" s="11">
        <v>127786</v>
      </c>
      <c r="E179" s="12">
        <v>4032989</v>
      </c>
      <c r="F179" s="11">
        <v>587018</v>
      </c>
      <c r="G179" s="11">
        <v>243954</v>
      </c>
      <c r="H179" s="11">
        <v>830972</v>
      </c>
      <c r="I179" s="13">
        <v>0.20599999999999999</v>
      </c>
      <c r="J179" s="11">
        <v>3572706</v>
      </c>
      <c r="K179" s="11">
        <v>1047301</v>
      </c>
      <c r="L179" s="11">
        <v>344776</v>
      </c>
      <c r="M179" s="11">
        <v>1392077</v>
      </c>
      <c r="N179" s="14">
        <v>0.3896</v>
      </c>
    </row>
    <row r="180" spans="1:14" x14ac:dyDescent="0.3">
      <c r="A180" s="2" t="s">
        <v>420</v>
      </c>
      <c r="B180" s="5" t="s">
        <v>421</v>
      </c>
      <c r="C180" s="5" t="s">
        <v>56</v>
      </c>
      <c r="D180" s="11">
        <v>809692</v>
      </c>
      <c r="E180" s="12">
        <v>66818466</v>
      </c>
      <c r="F180" s="11">
        <v>3946445</v>
      </c>
      <c r="G180" s="11">
        <v>820534</v>
      </c>
      <c r="H180" s="11">
        <v>4766979</v>
      </c>
      <c r="I180" s="13">
        <v>7.1300000000000002E-2</v>
      </c>
      <c r="J180" s="11">
        <v>58467512</v>
      </c>
      <c r="K180" s="11">
        <v>12297399</v>
      </c>
      <c r="L180" s="11">
        <v>1562122</v>
      </c>
      <c r="M180" s="11">
        <v>13859521</v>
      </c>
      <c r="N180" s="14">
        <v>0.23699999999999999</v>
      </c>
    </row>
    <row r="181" spans="1:14" x14ac:dyDescent="0.3">
      <c r="A181" s="2" t="s">
        <v>422</v>
      </c>
      <c r="B181" s="5" t="s">
        <v>423</v>
      </c>
      <c r="C181" s="5" t="s">
        <v>424</v>
      </c>
      <c r="D181" s="11">
        <v>63702</v>
      </c>
      <c r="E181" s="12">
        <v>4311600</v>
      </c>
      <c r="F181" s="11">
        <v>174562</v>
      </c>
      <c r="G181" s="11">
        <v>59148</v>
      </c>
      <c r="H181" s="11">
        <v>233710</v>
      </c>
      <c r="I181" s="13">
        <v>5.4199999999999998E-2</v>
      </c>
      <c r="J181" s="11">
        <v>3889477</v>
      </c>
      <c r="K181" s="11">
        <v>596685</v>
      </c>
      <c r="L181" s="11">
        <v>74269</v>
      </c>
      <c r="M181" s="11">
        <v>670954</v>
      </c>
      <c r="N181" s="14">
        <v>0.17249999999999999</v>
      </c>
    </row>
    <row r="182" spans="1:14" x14ac:dyDescent="0.3">
      <c r="A182" s="2" t="s">
        <v>425</v>
      </c>
      <c r="B182" s="5" t="s">
        <v>426</v>
      </c>
      <c r="C182" s="5" t="s">
        <v>427</v>
      </c>
      <c r="D182" s="11">
        <v>80266</v>
      </c>
      <c r="E182" s="12">
        <v>3595273</v>
      </c>
      <c r="F182" s="11">
        <v>124142</v>
      </c>
      <c r="G182" s="11">
        <v>-17829</v>
      </c>
      <c r="H182" s="11">
        <v>106313</v>
      </c>
      <c r="I182" s="13">
        <v>2.9600000000000001E-2</v>
      </c>
      <c r="J182" s="11">
        <v>3140426</v>
      </c>
      <c r="K182" s="11">
        <v>578989</v>
      </c>
      <c r="L182" s="11">
        <v>172114</v>
      </c>
      <c r="M182" s="11">
        <v>751103</v>
      </c>
      <c r="N182" s="14">
        <v>0.2392</v>
      </c>
    </row>
    <row r="183" spans="1:14" x14ac:dyDescent="0.3">
      <c r="A183" s="2" t="s">
        <v>428</v>
      </c>
      <c r="B183" s="5" t="s">
        <v>429</v>
      </c>
      <c r="C183" s="5" t="s">
        <v>429</v>
      </c>
      <c r="D183" s="11">
        <v>124420</v>
      </c>
      <c r="E183" s="12">
        <v>4883536</v>
      </c>
      <c r="F183" s="11">
        <v>523837</v>
      </c>
      <c r="G183" s="11">
        <v>281587</v>
      </c>
      <c r="H183" s="11">
        <v>805424</v>
      </c>
      <c r="I183" s="13">
        <v>0.16489999999999999</v>
      </c>
      <c r="J183" s="11">
        <v>4505022</v>
      </c>
      <c r="K183" s="11">
        <v>902351</v>
      </c>
      <c r="L183" s="11">
        <v>254374</v>
      </c>
      <c r="M183" s="11">
        <v>1156725</v>
      </c>
      <c r="N183" s="14">
        <v>0.25679999999999997</v>
      </c>
    </row>
    <row r="184" spans="1:14" x14ac:dyDescent="0.3">
      <c r="A184" s="2" t="s">
        <v>430</v>
      </c>
      <c r="B184" s="5" t="s">
        <v>431</v>
      </c>
      <c r="C184" s="5" t="s">
        <v>424</v>
      </c>
      <c r="D184" s="11">
        <v>133014</v>
      </c>
      <c r="E184" s="12">
        <v>8992254</v>
      </c>
      <c r="F184" s="11">
        <v>511211</v>
      </c>
      <c r="G184" s="11">
        <v>42135</v>
      </c>
      <c r="H184" s="11">
        <v>553346</v>
      </c>
      <c r="I184" s="13">
        <v>6.1499999999999999E-2</v>
      </c>
      <c r="J184" s="11">
        <v>8028857</v>
      </c>
      <c r="K184" s="11">
        <v>1474608</v>
      </c>
      <c r="L184" s="11">
        <v>60147</v>
      </c>
      <c r="M184" s="11">
        <v>1534755</v>
      </c>
      <c r="N184" s="14">
        <v>0.19120000000000001</v>
      </c>
    </row>
    <row r="185" spans="1:14" x14ac:dyDescent="0.3">
      <c r="A185" s="2" t="s">
        <v>432</v>
      </c>
      <c r="B185" s="5" t="s">
        <v>433</v>
      </c>
      <c r="C185" s="5" t="s">
        <v>424</v>
      </c>
      <c r="D185" s="11">
        <v>51515</v>
      </c>
      <c r="E185" s="12">
        <v>1520153</v>
      </c>
      <c r="F185" s="11">
        <v>81782</v>
      </c>
      <c r="G185" s="11">
        <v>-25080</v>
      </c>
      <c r="H185" s="11">
        <v>56702</v>
      </c>
      <c r="I185" s="13">
        <v>3.73E-2</v>
      </c>
      <c r="J185" s="11">
        <v>1411949</v>
      </c>
      <c r="K185" s="11">
        <v>189986</v>
      </c>
      <c r="L185" s="11">
        <v>26106</v>
      </c>
      <c r="M185" s="11">
        <v>216092</v>
      </c>
      <c r="N185" s="14">
        <v>0.153</v>
      </c>
    </row>
    <row r="186" spans="1:14" x14ac:dyDescent="0.3">
      <c r="A186" s="2" t="s">
        <v>434</v>
      </c>
      <c r="B186" s="5" t="s">
        <v>435</v>
      </c>
      <c r="C186" s="5" t="s">
        <v>436</v>
      </c>
      <c r="D186" s="11">
        <v>111331</v>
      </c>
      <c r="E186" s="12">
        <v>5277655</v>
      </c>
      <c r="F186" s="11">
        <v>338518</v>
      </c>
      <c r="G186" s="11">
        <v>209978</v>
      </c>
      <c r="H186" s="11">
        <v>548496</v>
      </c>
      <c r="I186" s="13">
        <v>0.10390000000000001</v>
      </c>
      <c r="J186" s="11">
        <v>4740258</v>
      </c>
      <c r="K186" s="11">
        <v>875915</v>
      </c>
      <c r="L186" s="11">
        <v>333938</v>
      </c>
      <c r="M186" s="11">
        <v>1209853</v>
      </c>
      <c r="N186" s="14">
        <v>0.25519999999999998</v>
      </c>
    </row>
    <row r="187" spans="1:14" x14ac:dyDescent="0.3">
      <c r="A187" s="2" t="s">
        <v>437</v>
      </c>
      <c r="B187" s="5" t="s">
        <v>438</v>
      </c>
      <c r="C187" s="5" t="s">
        <v>439</v>
      </c>
      <c r="D187" s="11">
        <v>167472</v>
      </c>
      <c r="E187" s="12">
        <v>6208710</v>
      </c>
      <c r="F187" s="11">
        <v>216308</v>
      </c>
      <c r="G187" s="11">
        <v>-73790</v>
      </c>
      <c r="H187" s="11">
        <v>142518</v>
      </c>
      <c r="I187" s="13">
        <v>2.3E-2</v>
      </c>
      <c r="J187" s="11">
        <v>5649045</v>
      </c>
      <c r="K187" s="11">
        <v>775973</v>
      </c>
      <c r="L187" s="11">
        <v>104722</v>
      </c>
      <c r="M187" s="11">
        <v>880695</v>
      </c>
      <c r="N187" s="14">
        <v>0.15590000000000001</v>
      </c>
    </row>
    <row r="188" spans="1:14" x14ac:dyDescent="0.3">
      <c r="A188" s="2" t="s">
        <v>440</v>
      </c>
      <c r="B188" s="5" t="s">
        <v>441</v>
      </c>
      <c r="C188" s="5" t="s">
        <v>56</v>
      </c>
      <c r="D188" s="11">
        <v>492896</v>
      </c>
      <c r="E188" s="12">
        <v>19830850</v>
      </c>
      <c r="F188" s="11">
        <v>1212382</v>
      </c>
      <c r="G188" s="11">
        <v>374439</v>
      </c>
      <c r="H188" s="11">
        <v>1586821</v>
      </c>
      <c r="I188" s="13">
        <v>0.08</v>
      </c>
      <c r="J188" s="11">
        <v>17332153</v>
      </c>
      <c r="K188" s="11">
        <v>3711079</v>
      </c>
      <c r="L188" s="11">
        <v>672548</v>
      </c>
      <c r="M188" s="11">
        <v>4383627</v>
      </c>
      <c r="N188" s="14">
        <v>0.25290000000000001</v>
      </c>
    </row>
    <row r="189" spans="1:14" x14ac:dyDescent="0.3">
      <c r="A189" s="2" t="s">
        <v>442</v>
      </c>
      <c r="B189" s="5" t="s">
        <v>443</v>
      </c>
      <c r="C189" s="5" t="s">
        <v>444</v>
      </c>
      <c r="D189" s="11">
        <v>105684</v>
      </c>
      <c r="E189" s="12">
        <v>4685331</v>
      </c>
      <c r="F189" s="11">
        <v>202170</v>
      </c>
      <c r="G189" s="11">
        <v>44091</v>
      </c>
      <c r="H189" s="11">
        <v>246261</v>
      </c>
      <c r="I189" s="13">
        <v>5.2600000000000001E-2</v>
      </c>
      <c r="J189" s="11">
        <v>4250003</v>
      </c>
      <c r="K189" s="11">
        <v>637498</v>
      </c>
      <c r="L189" s="11">
        <v>82988</v>
      </c>
      <c r="M189" s="11">
        <v>720486</v>
      </c>
      <c r="N189" s="14">
        <v>0.16950000000000001</v>
      </c>
    </row>
    <row r="190" spans="1:14" x14ac:dyDescent="0.3">
      <c r="A190" s="2" t="s">
        <v>445</v>
      </c>
      <c r="B190" s="5" t="s">
        <v>446</v>
      </c>
      <c r="C190" s="5" t="s">
        <v>56</v>
      </c>
      <c r="D190" s="11">
        <v>167414</v>
      </c>
      <c r="E190" s="12">
        <v>9355803</v>
      </c>
      <c r="F190" s="11">
        <v>359962</v>
      </c>
      <c r="G190" s="11">
        <v>25502</v>
      </c>
      <c r="H190" s="11">
        <v>385464</v>
      </c>
      <c r="I190" s="13">
        <v>4.1200000000000001E-2</v>
      </c>
      <c r="J190" s="11">
        <v>8208520</v>
      </c>
      <c r="K190" s="11">
        <v>1507245</v>
      </c>
      <c r="L190" s="11">
        <v>154359</v>
      </c>
      <c r="M190" s="11">
        <v>1661604</v>
      </c>
      <c r="N190" s="14">
        <v>0.2024</v>
      </c>
    </row>
    <row r="191" spans="1:14" x14ac:dyDescent="0.3">
      <c r="A191" s="16" t="s">
        <v>447</v>
      </c>
      <c r="B191" s="5" t="s">
        <v>448</v>
      </c>
      <c r="C191" s="5" t="s">
        <v>449</v>
      </c>
      <c r="D191" s="11">
        <v>68968</v>
      </c>
      <c r="E191" s="12">
        <v>5262835</v>
      </c>
      <c r="F191" s="11">
        <v>343537</v>
      </c>
      <c r="G191" s="11">
        <v>-35666</v>
      </c>
      <c r="H191" s="11">
        <v>307871</v>
      </c>
      <c r="I191" s="13">
        <v>5.8500000000000003E-2</v>
      </c>
      <c r="J191" s="11">
        <v>4904169</v>
      </c>
      <c r="K191" s="11">
        <v>702203</v>
      </c>
      <c r="L191" s="11">
        <v>19839</v>
      </c>
      <c r="M191" s="11">
        <v>722042</v>
      </c>
      <c r="N191" s="14">
        <v>0.1472</v>
      </c>
    </row>
    <row r="192" spans="1:14" x14ac:dyDescent="0.3">
      <c r="A192" s="16" t="s">
        <v>450</v>
      </c>
      <c r="B192" s="5" t="s">
        <v>451</v>
      </c>
      <c r="C192" s="5" t="s">
        <v>449</v>
      </c>
      <c r="D192" s="11">
        <v>103243</v>
      </c>
      <c r="E192" s="12">
        <v>3892477</v>
      </c>
      <c r="F192" s="11">
        <v>173878</v>
      </c>
      <c r="G192" s="11">
        <v>5297</v>
      </c>
      <c r="H192" s="11">
        <v>179175</v>
      </c>
      <c r="I192" s="13">
        <v>4.5999999999999999E-2</v>
      </c>
      <c r="J192" s="11">
        <v>3407294</v>
      </c>
      <c r="K192" s="11">
        <v>659061</v>
      </c>
      <c r="L192" s="11">
        <v>55272</v>
      </c>
      <c r="M192" s="11">
        <v>714333</v>
      </c>
      <c r="N192" s="14">
        <v>0.20960000000000001</v>
      </c>
    </row>
    <row r="193" spans="1:14" x14ac:dyDescent="0.3">
      <c r="A193" s="2" t="s">
        <v>452</v>
      </c>
      <c r="B193" s="5" t="s">
        <v>453</v>
      </c>
      <c r="C193" s="5" t="s">
        <v>454</v>
      </c>
      <c r="D193" s="11">
        <v>56050</v>
      </c>
      <c r="E193" s="12">
        <v>2209864</v>
      </c>
      <c r="F193" s="11">
        <v>135167</v>
      </c>
      <c r="G193" s="11">
        <v>-30889</v>
      </c>
      <c r="H193" s="11">
        <v>104278</v>
      </c>
      <c r="I193" s="13">
        <v>4.7199999999999999E-2</v>
      </c>
      <c r="J193" s="11">
        <v>1967064</v>
      </c>
      <c r="K193" s="11">
        <v>377967</v>
      </c>
      <c r="L193" s="11">
        <v>-29029</v>
      </c>
      <c r="M193" s="11">
        <v>348938</v>
      </c>
      <c r="N193" s="14">
        <v>0.1774</v>
      </c>
    </row>
    <row r="194" spans="1:14" x14ac:dyDescent="0.3">
      <c r="A194" s="16" t="s">
        <v>455</v>
      </c>
      <c r="B194" s="5" t="s">
        <v>456</v>
      </c>
      <c r="C194" s="5" t="s">
        <v>457</v>
      </c>
      <c r="D194" s="11">
        <v>300147</v>
      </c>
      <c r="E194" s="12">
        <v>12430692</v>
      </c>
      <c r="F194" s="11">
        <v>243276</v>
      </c>
      <c r="G194" s="11">
        <v>10897</v>
      </c>
      <c r="H194" s="11">
        <v>254173</v>
      </c>
      <c r="I194" s="13">
        <v>2.0400000000000001E-2</v>
      </c>
      <c r="J194" s="11">
        <v>11172696</v>
      </c>
      <c r="K194" s="11">
        <v>1501272</v>
      </c>
      <c r="L194" s="11">
        <v>186043</v>
      </c>
      <c r="M194" s="11">
        <v>1687315</v>
      </c>
      <c r="N194" s="14">
        <v>0.151</v>
      </c>
    </row>
    <row r="195" spans="1:14" x14ac:dyDescent="0.3">
      <c r="A195" s="16" t="s">
        <v>458</v>
      </c>
      <c r="B195" s="5" t="s">
        <v>459</v>
      </c>
      <c r="C195" s="5" t="s">
        <v>401</v>
      </c>
      <c r="D195" s="11">
        <v>115199</v>
      </c>
      <c r="E195" s="12">
        <v>2796865</v>
      </c>
      <c r="F195" s="11">
        <v>151216</v>
      </c>
      <c r="G195" s="11">
        <v>13424</v>
      </c>
      <c r="H195" s="11">
        <v>164640</v>
      </c>
      <c r="I195" s="13">
        <v>5.8900000000000001E-2</v>
      </c>
      <c r="J195" s="11">
        <v>2434315</v>
      </c>
      <c r="K195" s="11">
        <v>513766</v>
      </c>
      <c r="L195" s="11">
        <v>48734</v>
      </c>
      <c r="M195" s="11">
        <v>562500</v>
      </c>
      <c r="N195" s="14">
        <v>0.2311</v>
      </c>
    </row>
    <row r="196" spans="1:14" x14ac:dyDescent="0.3">
      <c r="A196" s="16" t="s">
        <v>460</v>
      </c>
      <c r="B196" s="5" t="s">
        <v>461</v>
      </c>
      <c r="C196" s="5" t="s">
        <v>56</v>
      </c>
      <c r="D196" s="11">
        <v>457144</v>
      </c>
      <c r="E196" s="12">
        <v>23902329</v>
      </c>
      <c r="F196" s="11">
        <v>1010746</v>
      </c>
      <c r="G196" s="11">
        <v>-21206</v>
      </c>
      <c r="H196" s="11">
        <v>989540</v>
      </c>
      <c r="I196" s="13">
        <v>4.1399999999999999E-2</v>
      </c>
      <c r="J196" s="11">
        <v>21119491</v>
      </c>
      <c r="K196" s="11">
        <v>3793584</v>
      </c>
      <c r="L196" s="11">
        <v>201815</v>
      </c>
      <c r="M196" s="11">
        <v>3995399</v>
      </c>
      <c r="N196" s="14">
        <v>0.18920000000000001</v>
      </c>
    </row>
    <row r="197" spans="1:14" x14ac:dyDescent="0.3">
      <c r="A197" s="16" t="s">
        <v>462</v>
      </c>
      <c r="B197" s="5" t="s">
        <v>463</v>
      </c>
      <c r="C197" s="5" t="s">
        <v>444</v>
      </c>
      <c r="D197" s="11">
        <v>52469</v>
      </c>
      <c r="E197" s="12">
        <v>3442493</v>
      </c>
      <c r="F197" s="11">
        <v>296882</v>
      </c>
      <c r="G197" s="11">
        <v>72359</v>
      </c>
      <c r="H197" s="11">
        <v>369241</v>
      </c>
      <c r="I197" s="13">
        <v>0.10730000000000001</v>
      </c>
      <c r="J197" s="11">
        <v>3170255</v>
      </c>
      <c r="K197" s="11">
        <v>569120</v>
      </c>
      <c r="L197" s="11">
        <v>86047</v>
      </c>
      <c r="M197" s="11">
        <v>655167</v>
      </c>
      <c r="N197" s="14">
        <v>0.20669999999999999</v>
      </c>
    </row>
    <row r="198" spans="1:14" x14ac:dyDescent="0.3">
      <c r="A198" s="10" t="s">
        <v>464</v>
      </c>
      <c r="B198" s="5" t="s">
        <v>465</v>
      </c>
      <c r="C198" s="5" t="s">
        <v>142</v>
      </c>
      <c r="D198" s="11">
        <v>147260</v>
      </c>
      <c r="E198" s="12">
        <v>10252911</v>
      </c>
      <c r="F198" s="11">
        <v>428135</v>
      </c>
      <c r="G198" s="11">
        <v>53007</v>
      </c>
      <c r="H198" s="11">
        <v>481142</v>
      </c>
      <c r="I198" s="13">
        <v>4.6899999999999997E-2</v>
      </c>
      <c r="J198" s="11">
        <v>9162632</v>
      </c>
      <c r="K198" s="11">
        <v>1518414</v>
      </c>
      <c r="L198" s="11">
        <v>-28790</v>
      </c>
      <c r="M198" s="11">
        <v>1489624</v>
      </c>
      <c r="N198" s="14">
        <v>0.16259999999999999</v>
      </c>
    </row>
    <row r="199" spans="1:14" x14ac:dyDescent="0.3">
      <c r="A199" s="16" t="s">
        <v>466</v>
      </c>
      <c r="B199" s="5" t="s">
        <v>467</v>
      </c>
      <c r="C199" s="5" t="s">
        <v>401</v>
      </c>
      <c r="D199" s="11">
        <v>115020</v>
      </c>
      <c r="E199" s="12">
        <v>12393984</v>
      </c>
      <c r="F199" s="11">
        <v>345090</v>
      </c>
      <c r="G199" s="11">
        <v>58778</v>
      </c>
      <c r="H199" s="11">
        <v>403868</v>
      </c>
      <c r="I199" s="13">
        <v>3.2599999999999997E-2</v>
      </c>
      <c r="J199" s="11">
        <v>10903270</v>
      </c>
      <c r="K199" s="11">
        <v>1835804</v>
      </c>
      <c r="L199" s="11">
        <v>296909</v>
      </c>
      <c r="M199" s="11">
        <v>2132713</v>
      </c>
      <c r="N199" s="14">
        <v>0.1956</v>
      </c>
    </row>
    <row r="200" spans="1:14" x14ac:dyDescent="0.3">
      <c r="A200" s="2" t="s">
        <v>468</v>
      </c>
      <c r="B200" s="5" t="s">
        <v>469</v>
      </c>
      <c r="C200" s="5" t="s">
        <v>454</v>
      </c>
      <c r="D200" s="11">
        <v>140124</v>
      </c>
      <c r="E200" s="12">
        <v>10674201</v>
      </c>
      <c r="F200" s="11">
        <v>746069</v>
      </c>
      <c r="G200" s="11">
        <v>-139662</v>
      </c>
      <c r="H200" s="11">
        <v>606407</v>
      </c>
      <c r="I200" s="13">
        <v>5.6800000000000003E-2</v>
      </c>
      <c r="J200" s="11">
        <v>9639064</v>
      </c>
      <c r="K200" s="11">
        <v>1781206</v>
      </c>
      <c r="L200" s="11">
        <v>-680180</v>
      </c>
      <c r="M200" s="11">
        <v>1101026</v>
      </c>
      <c r="N200" s="14">
        <v>0.1142</v>
      </c>
    </row>
    <row r="201" spans="1:14" x14ac:dyDescent="0.3">
      <c r="A201" s="16" t="s">
        <v>470</v>
      </c>
      <c r="B201" s="5" t="s">
        <v>471</v>
      </c>
      <c r="C201" s="5" t="s">
        <v>449</v>
      </c>
      <c r="D201" s="11">
        <v>129881</v>
      </c>
      <c r="E201" s="12">
        <v>7922315</v>
      </c>
      <c r="F201" s="11">
        <v>386030</v>
      </c>
      <c r="G201" s="11">
        <v>86053</v>
      </c>
      <c r="H201" s="11">
        <v>472083</v>
      </c>
      <c r="I201" s="13">
        <v>5.96E-2</v>
      </c>
      <c r="J201" s="11">
        <v>7145856</v>
      </c>
      <c r="K201" s="11">
        <v>1162489</v>
      </c>
      <c r="L201" s="11">
        <v>175865</v>
      </c>
      <c r="M201" s="11">
        <v>1338354</v>
      </c>
      <c r="N201" s="14">
        <v>0.18729999999999999</v>
      </c>
    </row>
    <row r="202" spans="1:14" x14ac:dyDescent="0.3">
      <c r="A202" s="2" t="s">
        <v>472</v>
      </c>
      <c r="B202" s="5" t="s">
        <v>473</v>
      </c>
      <c r="C202" s="5" t="s">
        <v>404</v>
      </c>
      <c r="D202" s="11">
        <v>536829</v>
      </c>
      <c r="E202" s="12">
        <v>22509736</v>
      </c>
      <c r="F202" s="11">
        <v>338747</v>
      </c>
      <c r="G202" s="11">
        <v>209250</v>
      </c>
      <c r="H202" s="11">
        <v>547997</v>
      </c>
      <c r="I202" s="13">
        <v>2.4299999999999999E-2</v>
      </c>
      <c r="J202" s="11">
        <v>20194517</v>
      </c>
      <c r="K202" s="11">
        <v>2653966</v>
      </c>
      <c r="L202" s="11">
        <v>276584</v>
      </c>
      <c r="M202" s="11">
        <v>2930550</v>
      </c>
      <c r="N202" s="14">
        <v>0.14510000000000001</v>
      </c>
    </row>
    <row r="203" spans="1:14" x14ac:dyDescent="0.3">
      <c r="A203" s="16" t="s">
        <v>474</v>
      </c>
      <c r="B203" s="5" t="s">
        <v>475</v>
      </c>
      <c r="C203" s="5" t="s">
        <v>449</v>
      </c>
      <c r="D203" s="11">
        <v>145726</v>
      </c>
      <c r="E203" s="12">
        <v>9266482</v>
      </c>
      <c r="F203" s="11">
        <v>372677</v>
      </c>
      <c r="G203" s="11">
        <v>34842</v>
      </c>
      <c r="H203" s="11">
        <v>407519</v>
      </c>
      <c r="I203" s="13">
        <v>4.3999999999999997E-2</v>
      </c>
      <c r="J203" s="11">
        <v>8272062</v>
      </c>
      <c r="K203" s="11">
        <v>1367097</v>
      </c>
      <c r="L203" s="11">
        <v>70024</v>
      </c>
      <c r="M203" s="11">
        <v>1437121</v>
      </c>
      <c r="N203" s="14">
        <v>0.17369999999999999</v>
      </c>
    </row>
    <row r="204" spans="1:14" x14ac:dyDescent="0.3">
      <c r="A204" s="16" t="s">
        <v>476</v>
      </c>
      <c r="B204" s="5" t="s">
        <v>477</v>
      </c>
      <c r="C204" s="5" t="s">
        <v>449</v>
      </c>
      <c r="D204" s="11">
        <v>47300</v>
      </c>
      <c r="E204" s="12">
        <v>4593678</v>
      </c>
      <c r="F204" s="11">
        <v>226633</v>
      </c>
      <c r="G204" s="11">
        <v>-7500</v>
      </c>
      <c r="H204" s="11">
        <v>219133</v>
      </c>
      <c r="I204" s="13">
        <v>4.7699999999999999E-2</v>
      </c>
      <c r="J204" s="11">
        <v>4282040</v>
      </c>
      <c r="K204" s="11">
        <v>538271</v>
      </c>
      <c r="L204" s="11">
        <v>-120862</v>
      </c>
      <c r="M204" s="11">
        <v>417409</v>
      </c>
      <c r="N204" s="14">
        <v>9.7500000000000003E-2</v>
      </c>
    </row>
    <row r="205" spans="1:14" x14ac:dyDescent="0.3">
      <c r="A205" s="15" t="s">
        <v>478</v>
      </c>
      <c r="B205" s="5" t="s">
        <v>479</v>
      </c>
      <c r="C205" s="5" t="s">
        <v>480</v>
      </c>
      <c r="D205" s="11">
        <v>85719</v>
      </c>
      <c r="E205" s="12">
        <v>6285735</v>
      </c>
      <c r="F205" s="11">
        <v>498052</v>
      </c>
      <c r="G205" s="11">
        <v>112853</v>
      </c>
      <c r="H205" s="11">
        <v>610905</v>
      </c>
      <c r="I205" s="13">
        <v>9.7199999999999995E-2</v>
      </c>
      <c r="J205" s="11">
        <v>5774758</v>
      </c>
      <c r="K205" s="11">
        <v>1009029</v>
      </c>
      <c r="L205" s="11">
        <v>114945</v>
      </c>
      <c r="M205" s="11">
        <v>1123974</v>
      </c>
      <c r="N205" s="14">
        <v>0.1946</v>
      </c>
    </row>
    <row r="206" spans="1:14" x14ac:dyDescent="0.3">
      <c r="A206" s="2" t="s">
        <v>481</v>
      </c>
      <c r="B206" s="5" t="s">
        <v>482</v>
      </c>
      <c r="C206" s="5" t="s">
        <v>4</v>
      </c>
      <c r="D206" s="11">
        <v>413553</v>
      </c>
      <c r="E206" s="12">
        <v>24606084</v>
      </c>
      <c r="F206" s="11">
        <v>466073</v>
      </c>
      <c r="G206" s="11">
        <v>-183293</v>
      </c>
      <c r="H206" s="11">
        <v>282780</v>
      </c>
      <c r="I206" s="13">
        <v>1.15E-2</v>
      </c>
      <c r="J206" s="11">
        <v>21488864</v>
      </c>
      <c r="K206" s="11">
        <v>3583293</v>
      </c>
      <c r="L206" s="11">
        <v>-33917</v>
      </c>
      <c r="M206" s="11">
        <v>3549376</v>
      </c>
      <c r="N206" s="14">
        <v>0.16520000000000001</v>
      </c>
    </row>
    <row r="207" spans="1:14" x14ac:dyDescent="0.3">
      <c r="A207" s="2" t="s">
        <v>483</v>
      </c>
      <c r="B207" s="5" t="s">
        <v>484</v>
      </c>
      <c r="C207" s="5" t="s">
        <v>485</v>
      </c>
      <c r="D207" s="11">
        <v>399607</v>
      </c>
      <c r="E207" s="12">
        <v>13766388</v>
      </c>
      <c r="F207" s="11">
        <v>314310</v>
      </c>
      <c r="G207" s="11">
        <v>-4870</v>
      </c>
      <c r="H207" s="11">
        <v>309440</v>
      </c>
      <c r="I207" s="13">
        <v>2.2499999999999999E-2</v>
      </c>
      <c r="J207" s="11">
        <v>12436252</v>
      </c>
      <c r="K207" s="11">
        <v>1644446</v>
      </c>
      <c r="L207" s="11">
        <v>-258639</v>
      </c>
      <c r="M207" s="11">
        <v>1385807</v>
      </c>
      <c r="N207" s="14">
        <v>0.1114</v>
      </c>
    </row>
    <row r="208" spans="1:14" x14ac:dyDescent="0.3">
      <c r="A208" s="2" t="s">
        <v>486</v>
      </c>
      <c r="B208" s="5" t="s">
        <v>487</v>
      </c>
      <c r="C208" s="5" t="s">
        <v>382</v>
      </c>
      <c r="D208" s="11">
        <v>368681</v>
      </c>
      <c r="E208" s="12">
        <v>20069957</v>
      </c>
      <c r="F208" s="11">
        <v>1604418</v>
      </c>
      <c r="G208" s="11">
        <v>-382289</v>
      </c>
      <c r="H208" s="11">
        <v>1222129</v>
      </c>
      <c r="I208" s="13">
        <v>6.0900000000000003E-2</v>
      </c>
      <c r="J208" s="11">
        <v>17518946</v>
      </c>
      <c r="K208" s="11">
        <v>4155429</v>
      </c>
      <c r="L208" s="11">
        <v>187742</v>
      </c>
      <c r="M208" s="11">
        <v>4343171</v>
      </c>
      <c r="N208" s="14">
        <v>0.24790000000000001</v>
      </c>
    </row>
    <row r="209" spans="1:14" x14ac:dyDescent="0.3">
      <c r="A209" s="2" t="s">
        <v>488</v>
      </c>
      <c r="B209" s="5" t="s">
        <v>489</v>
      </c>
      <c r="C209" s="5" t="s">
        <v>490</v>
      </c>
      <c r="D209" s="11">
        <v>238453</v>
      </c>
      <c r="E209" s="12">
        <v>11368428</v>
      </c>
      <c r="F209" s="11">
        <v>485322</v>
      </c>
      <c r="G209" s="11">
        <v>-51541</v>
      </c>
      <c r="H209" s="11">
        <v>433781</v>
      </c>
      <c r="I209" s="13">
        <v>3.8199999999999998E-2</v>
      </c>
      <c r="J209" s="11">
        <v>10164732</v>
      </c>
      <c r="K209" s="11">
        <v>1689018</v>
      </c>
      <c r="L209" s="11">
        <v>41338</v>
      </c>
      <c r="M209" s="11">
        <v>1730356</v>
      </c>
      <c r="N209" s="14">
        <v>0.17019999999999999</v>
      </c>
    </row>
    <row r="210" spans="1:14" x14ac:dyDescent="0.3">
      <c r="A210" s="16" t="s">
        <v>491</v>
      </c>
      <c r="B210" s="5" t="s">
        <v>457</v>
      </c>
      <c r="C210" s="5" t="s">
        <v>457</v>
      </c>
      <c r="D210" s="11">
        <v>504377</v>
      </c>
      <c r="E210" s="12">
        <v>33965803</v>
      </c>
      <c r="F210" s="11">
        <v>72282</v>
      </c>
      <c r="G210" s="11">
        <v>-330589</v>
      </c>
      <c r="H210" s="11">
        <v>-258307</v>
      </c>
      <c r="I210" s="13">
        <v>0</v>
      </c>
      <c r="J210" s="11">
        <v>29907780</v>
      </c>
      <c r="K210" s="11">
        <v>4130305</v>
      </c>
      <c r="L210" s="11">
        <v>343123</v>
      </c>
      <c r="M210" s="11">
        <v>4473428</v>
      </c>
      <c r="N210" s="14">
        <v>0.14960000000000001</v>
      </c>
    </row>
    <row r="211" spans="1:14" x14ac:dyDescent="0.3">
      <c r="A211" s="16" t="s">
        <v>492</v>
      </c>
      <c r="B211" s="5" t="s">
        <v>493</v>
      </c>
      <c r="C211" s="5" t="s">
        <v>457</v>
      </c>
      <c r="D211" s="11">
        <v>106320</v>
      </c>
      <c r="E211" s="12">
        <v>5491096</v>
      </c>
      <c r="F211" s="11">
        <v>297415</v>
      </c>
      <c r="G211" s="11">
        <v>10043</v>
      </c>
      <c r="H211" s="11">
        <v>307458</v>
      </c>
      <c r="I211" s="13">
        <v>5.6000000000000001E-2</v>
      </c>
      <c r="J211" s="11">
        <v>4700107</v>
      </c>
      <c r="K211" s="11">
        <v>1088404</v>
      </c>
      <c r="L211" s="11">
        <v>239211</v>
      </c>
      <c r="M211" s="11">
        <v>1327615</v>
      </c>
      <c r="N211" s="14">
        <v>0.28249999999999997</v>
      </c>
    </row>
    <row r="212" spans="1:14" x14ac:dyDescent="0.3">
      <c r="A212" s="2" t="s">
        <v>494</v>
      </c>
      <c r="B212" s="5" t="s">
        <v>495</v>
      </c>
      <c r="C212" s="5" t="s">
        <v>496</v>
      </c>
      <c r="D212" s="11">
        <v>141280</v>
      </c>
      <c r="E212" s="12">
        <v>10832675</v>
      </c>
      <c r="F212" s="11">
        <v>163484</v>
      </c>
      <c r="G212" s="11">
        <v>-39808</v>
      </c>
      <c r="H212" s="11">
        <v>123676</v>
      </c>
      <c r="I212" s="13">
        <v>1.14E-2</v>
      </c>
      <c r="J212" s="11">
        <v>10044649</v>
      </c>
      <c r="K212" s="11">
        <v>951510</v>
      </c>
      <c r="L212" s="11">
        <v>-190436</v>
      </c>
      <c r="M212" s="11">
        <v>761074</v>
      </c>
      <c r="N212" s="14">
        <v>7.5800000000000006E-2</v>
      </c>
    </row>
    <row r="213" spans="1:14" x14ac:dyDescent="0.3">
      <c r="A213" s="2" t="s">
        <v>497</v>
      </c>
      <c r="B213" s="5" t="s">
        <v>498</v>
      </c>
      <c r="C213" s="5" t="s">
        <v>496</v>
      </c>
      <c r="D213" s="11">
        <v>150057</v>
      </c>
      <c r="E213" s="12">
        <v>6098176</v>
      </c>
      <c r="F213" s="11">
        <v>413450</v>
      </c>
      <c r="G213" s="11">
        <v>22704</v>
      </c>
      <c r="H213" s="11">
        <v>436154</v>
      </c>
      <c r="I213" s="13">
        <v>7.1499999999999994E-2</v>
      </c>
      <c r="J213" s="11">
        <v>5629932</v>
      </c>
      <c r="K213" s="11">
        <v>881694</v>
      </c>
      <c r="L213" s="11">
        <v>-104037</v>
      </c>
      <c r="M213" s="11">
        <v>777657</v>
      </c>
      <c r="N213" s="14">
        <v>0.1381</v>
      </c>
    </row>
    <row r="214" spans="1:14" x14ac:dyDescent="0.3">
      <c r="A214" s="2" t="s">
        <v>499</v>
      </c>
      <c r="B214" s="5" t="s">
        <v>500</v>
      </c>
      <c r="C214" s="5" t="s">
        <v>501</v>
      </c>
      <c r="D214" s="11">
        <v>129219</v>
      </c>
      <c r="E214" s="12">
        <v>5112103</v>
      </c>
      <c r="F214" s="11">
        <v>269395</v>
      </c>
      <c r="G214" s="11">
        <v>120594</v>
      </c>
      <c r="H214" s="11">
        <v>389989</v>
      </c>
      <c r="I214" s="13">
        <v>7.6300000000000007E-2</v>
      </c>
      <c r="J214" s="11">
        <v>4418921</v>
      </c>
      <c r="K214" s="11">
        <v>962577</v>
      </c>
      <c r="L214" s="11">
        <v>273166</v>
      </c>
      <c r="M214" s="11">
        <v>1235743</v>
      </c>
      <c r="N214" s="14">
        <v>0.27960000000000002</v>
      </c>
    </row>
    <row r="215" spans="1:14" x14ac:dyDescent="0.3">
      <c r="A215" s="16" t="s">
        <v>502</v>
      </c>
      <c r="B215" s="5" t="s">
        <v>503</v>
      </c>
      <c r="C215" s="5" t="s">
        <v>457</v>
      </c>
      <c r="D215" s="11">
        <v>126987</v>
      </c>
      <c r="E215" s="12">
        <v>6536961</v>
      </c>
      <c r="F215" s="11">
        <v>275763</v>
      </c>
      <c r="G215" s="11">
        <v>38520</v>
      </c>
      <c r="H215" s="11">
        <v>314283</v>
      </c>
      <c r="I215" s="13">
        <v>4.8099999999999997E-2</v>
      </c>
      <c r="J215" s="11">
        <v>5805270</v>
      </c>
      <c r="K215" s="11">
        <v>1007454</v>
      </c>
      <c r="L215" s="11">
        <v>76023</v>
      </c>
      <c r="M215" s="11">
        <v>1083477</v>
      </c>
      <c r="N215" s="14">
        <v>0.18659999999999999</v>
      </c>
    </row>
    <row r="216" spans="1:14" x14ac:dyDescent="0.3">
      <c r="A216" s="2" t="s">
        <v>504</v>
      </c>
      <c r="B216" s="5" t="s">
        <v>505</v>
      </c>
      <c r="C216" s="5" t="s">
        <v>27</v>
      </c>
      <c r="D216" s="11">
        <v>67323</v>
      </c>
      <c r="E216" s="12">
        <v>3635532</v>
      </c>
      <c r="F216" s="11">
        <v>275746</v>
      </c>
      <c r="G216" s="11">
        <v>119906</v>
      </c>
      <c r="H216" s="11">
        <v>395652</v>
      </c>
      <c r="I216" s="13">
        <v>0.10879999999999999</v>
      </c>
      <c r="J216" s="11">
        <v>3127360</v>
      </c>
      <c r="K216" s="11">
        <v>783918</v>
      </c>
      <c r="L216" s="11">
        <v>99716</v>
      </c>
      <c r="M216" s="11">
        <v>883634</v>
      </c>
      <c r="N216" s="14">
        <v>0.28249999999999997</v>
      </c>
    </row>
    <row r="217" spans="1:14" x14ac:dyDescent="0.3">
      <c r="A217" s="2" t="s">
        <v>506</v>
      </c>
      <c r="B217" s="5" t="s">
        <v>507</v>
      </c>
      <c r="C217" s="5" t="s">
        <v>353</v>
      </c>
      <c r="D217" s="11">
        <v>650123</v>
      </c>
      <c r="E217" s="12">
        <v>40523398</v>
      </c>
      <c r="F217" s="11">
        <v>1124127</v>
      </c>
      <c r="G217" s="11">
        <v>-228756</v>
      </c>
      <c r="H217" s="11">
        <v>895371</v>
      </c>
      <c r="I217" s="13">
        <v>2.2100000000000002E-2</v>
      </c>
      <c r="J217" s="11">
        <v>37068979</v>
      </c>
      <c r="K217" s="11">
        <v>4578546</v>
      </c>
      <c r="L217" s="11">
        <v>-56493</v>
      </c>
      <c r="M217" s="11">
        <v>4522053</v>
      </c>
      <c r="N217" s="14">
        <v>0.122</v>
      </c>
    </row>
    <row r="218" spans="1:14" x14ac:dyDescent="0.3">
      <c r="A218" s="2" t="s">
        <v>508</v>
      </c>
      <c r="B218" s="5" t="s">
        <v>509</v>
      </c>
      <c r="C218" s="5" t="s">
        <v>33</v>
      </c>
      <c r="D218" s="11">
        <v>135136</v>
      </c>
      <c r="E218" s="12">
        <v>4963174</v>
      </c>
      <c r="F218" s="11">
        <v>284618</v>
      </c>
      <c r="G218" s="11">
        <v>56420</v>
      </c>
      <c r="H218" s="11">
        <v>341038</v>
      </c>
      <c r="I218" s="13">
        <v>6.8699999999999997E-2</v>
      </c>
      <c r="J218" s="11">
        <v>4489147</v>
      </c>
      <c r="K218" s="11">
        <v>758645</v>
      </c>
      <c r="L218" s="11">
        <v>67527</v>
      </c>
      <c r="M218" s="11">
        <v>826172</v>
      </c>
      <c r="N218" s="14">
        <v>0.184</v>
      </c>
    </row>
    <row r="219" spans="1:14" x14ac:dyDescent="0.3">
      <c r="A219" s="2" t="s">
        <v>510</v>
      </c>
      <c r="B219" s="5" t="s">
        <v>511</v>
      </c>
      <c r="C219" s="5" t="s">
        <v>485</v>
      </c>
      <c r="D219" s="11">
        <v>273977</v>
      </c>
      <c r="E219" s="12">
        <v>8651228</v>
      </c>
      <c r="F219" s="11">
        <v>322551</v>
      </c>
      <c r="G219" s="11">
        <v>108270</v>
      </c>
      <c r="H219" s="11">
        <v>430821</v>
      </c>
      <c r="I219" s="13">
        <v>4.9799999999999997E-2</v>
      </c>
      <c r="J219" s="11">
        <v>7987858</v>
      </c>
      <c r="K219" s="11">
        <v>985921</v>
      </c>
      <c r="L219" s="11">
        <v>126554</v>
      </c>
      <c r="M219" s="11">
        <v>1112475</v>
      </c>
      <c r="N219" s="14">
        <v>0.13930000000000001</v>
      </c>
    </row>
    <row r="220" spans="1:14" x14ac:dyDescent="0.3">
      <c r="A220" s="16" t="s">
        <v>512</v>
      </c>
      <c r="B220" s="5" t="s">
        <v>513</v>
      </c>
      <c r="C220" s="5" t="s">
        <v>353</v>
      </c>
      <c r="D220" s="11">
        <v>132589</v>
      </c>
      <c r="E220" s="12">
        <v>11143129</v>
      </c>
      <c r="F220" s="11">
        <v>303002</v>
      </c>
      <c r="G220" s="11">
        <v>-210928</v>
      </c>
      <c r="H220" s="11">
        <v>92074</v>
      </c>
      <c r="I220" s="13">
        <v>8.3000000000000001E-3</v>
      </c>
      <c r="J220" s="11">
        <v>10080935</v>
      </c>
      <c r="K220" s="11">
        <v>1365196</v>
      </c>
      <c r="L220" s="11">
        <v>-381462</v>
      </c>
      <c r="M220" s="11">
        <v>983734</v>
      </c>
      <c r="N220" s="14">
        <v>9.7600000000000006E-2</v>
      </c>
    </row>
    <row r="221" spans="1:14" x14ac:dyDescent="0.3">
      <c r="A221" s="2" t="s">
        <v>514</v>
      </c>
      <c r="B221" s="5" t="s">
        <v>515</v>
      </c>
      <c r="C221" s="5" t="s">
        <v>429</v>
      </c>
      <c r="D221" s="11">
        <v>63590</v>
      </c>
      <c r="E221" s="12">
        <v>3993956</v>
      </c>
      <c r="F221" s="11">
        <v>220392</v>
      </c>
      <c r="G221" s="11">
        <v>28481</v>
      </c>
      <c r="H221" s="11">
        <v>248873</v>
      </c>
      <c r="I221" s="13">
        <v>6.2300000000000001E-2</v>
      </c>
      <c r="J221" s="11">
        <v>3547960</v>
      </c>
      <c r="K221" s="11">
        <v>666388</v>
      </c>
      <c r="L221" s="11">
        <v>80782</v>
      </c>
      <c r="M221" s="11">
        <v>747170</v>
      </c>
      <c r="N221" s="14">
        <v>0.21060000000000001</v>
      </c>
    </row>
    <row r="222" spans="1:14" x14ac:dyDescent="0.3">
      <c r="A222" s="2" t="s">
        <v>516</v>
      </c>
      <c r="B222" s="5" t="s">
        <v>517</v>
      </c>
      <c r="C222" s="5" t="s">
        <v>496</v>
      </c>
      <c r="D222" s="11">
        <v>152504</v>
      </c>
      <c r="E222" s="12">
        <v>15596565</v>
      </c>
      <c r="F222" s="11">
        <v>676547</v>
      </c>
      <c r="G222" s="11">
        <v>-2603.7199999999721</v>
      </c>
      <c r="H222" s="11">
        <v>673943</v>
      </c>
      <c r="I222" s="13">
        <v>4.3200000000000002E-2</v>
      </c>
      <c r="J222" s="11">
        <v>14021052</v>
      </c>
      <c r="K222" s="11">
        <v>2252060</v>
      </c>
      <c r="L222" s="11">
        <v>-159345.97999999998</v>
      </c>
      <c r="M222" s="11">
        <v>2092714</v>
      </c>
      <c r="N222" s="14">
        <v>0.14929999999999999</v>
      </c>
    </row>
    <row r="223" spans="1:14" x14ac:dyDescent="0.3">
      <c r="A223" s="2" t="s">
        <v>518</v>
      </c>
      <c r="B223" s="5" t="s">
        <v>519</v>
      </c>
      <c r="C223" s="5" t="s">
        <v>439</v>
      </c>
      <c r="D223" s="11">
        <v>261613</v>
      </c>
      <c r="E223" s="12">
        <v>19321818</v>
      </c>
      <c r="F223" s="11">
        <v>401815</v>
      </c>
      <c r="G223" s="11">
        <v>33009</v>
      </c>
      <c r="H223" s="11">
        <v>434824</v>
      </c>
      <c r="I223" s="13">
        <v>2.2499999999999999E-2</v>
      </c>
      <c r="J223" s="11">
        <v>17235804</v>
      </c>
      <c r="K223" s="11">
        <v>2487829</v>
      </c>
      <c r="L223" s="11">
        <v>779330</v>
      </c>
      <c r="M223" s="11">
        <v>3267159</v>
      </c>
      <c r="N223" s="14">
        <v>0.18959999999999999</v>
      </c>
    </row>
    <row r="224" spans="1:14" x14ac:dyDescent="0.3">
      <c r="A224" s="2" t="s">
        <v>520</v>
      </c>
      <c r="B224" s="5" t="s">
        <v>521</v>
      </c>
      <c r="C224" s="5" t="s">
        <v>522</v>
      </c>
      <c r="D224" s="11">
        <v>189130</v>
      </c>
      <c r="E224" s="12">
        <v>11042227</v>
      </c>
      <c r="F224" s="11">
        <v>859264</v>
      </c>
      <c r="G224" s="11">
        <v>251058</v>
      </c>
      <c r="H224" s="11">
        <v>1110322</v>
      </c>
      <c r="I224" s="13">
        <v>0.10059999999999999</v>
      </c>
      <c r="J224" s="11">
        <v>9999347</v>
      </c>
      <c r="K224" s="11">
        <v>1902144</v>
      </c>
      <c r="L224" s="11">
        <v>318197</v>
      </c>
      <c r="M224" s="11">
        <v>2220341</v>
      </c>
      <c r="N224" s="14">
        <v>0.222</v>
      </c>
    </row>
    <row r="225" spans="1:14" x14ac:dyDescent="0.3">
      <c r="A225" s="2" t="s">
        <v>523</v>
      </c>
      <c r="B225" s="5" t="s">
        <v>524</v>
      </c>
      <c r="C225" s="5" t="s">
        <v>330</v>
      </c>
      <c r="D225" s="11">
        <v>385541</v>
      </c>
      <c r="E225" s="12">
        <v>76774432</v>
      </c>
      <c r="F225" s="11">
        <v>3163585</v>
      </c>
      <c r="G225" s="11">
        <v>886642</v>
      </c>
      <c r="H225" s="11">
        <v>4050227</v>
      </c>
      <c r="I225" s="13">
        <v>5.28E-2</v>
      </c>
      <c r="J225" s="11">
        <v>70604053</v>
      </c>
      <c r="K225" s="11">
        <v>9333964</v>
      </c>
      <c r="L225" s="11">
        <v>725676</v>
      </c>
      <c r="M225" s="11">
        <v>10059640</v>
      </c>
      <c r="N225" s="14">
        <v>0.14249999999999999</v>
      </c>
    </row>
    <row r="226" spans="1:14" x14ac:dyDescent="0.3">
      <c r="A226" s="16" t="s">
        <v>525</v>
      </c>
      <c r="B226" s="5" t="s">
        <v>526</v>
      </c>
      <c r="C226" s="5" t="s">
        <v>416</v>
      </c>
      <c r="D226" s="11">
        <v>72646</v>
      </c>
      <c r="E226" s="12">
        <v>5201251</v>
      </c>
      <c r="F226" s="11">
        <v>207711</v>
      </c>
      <c r="G226" s="11">
        <v>67553</v>
      </c>
      <c r="H226" s="11">
        <v>275264</v>
      </c>
      <c r="I226" s="13">
        <v>5.2900000000000003E-2</v>
      </c>
      <c r="J226" s="11">
        <v>4872012</v>
      </c>
      <c r="K226" s="11">
        <v>536950</v>
      </c>
      <c r="L226" s="11">
        <v>91162</v>
      </c>
      <c r="M226" s="11">
        <v>628112</v>
      </c>
      <c r="N226" s="14">
        <v>0.12889999999999999</v>
      </c>
    </row>
    <row r="227" spans="1:14" x14ac:dyDescent="0.3">
      <c r="A227" s="16" t="s">
        <v>527</v>
      </c>
      <c r="B227" s="5" t="s">
        <v>528</v>
      </c>
      <c r="C227" s="5" t="s">
        <v>387</v>
      </c>
      <c r="D227" s="11">
        <v>145410</v>
      </c>
      <c r="E227" s="12">
        <v>8102513</v>
      </c>
      <c r="F227" s="11">
        <v>270664</v>
      </c>
      <c r="G227" s="11">
        <v>26038</v>
      </c>
      <c r="H227" s="11">
        <v>296702</v>
      </c>
      <c r="I227" s="13">
        <v>3.6600000000000001E-2</v>
      </c>
      <c r="J227" s="11">
        <v>6972935</v>
      </c>
      <c r="K227" s="11">
        <v>1400242</v>
      </c>
      <c r="L227" s="11">
        <v>498839</v>
      </c>
      <c r="M227" s="11">
        <v>1899081</v>
      </c>
      <c r="N227" s="14">
        <v>0.27239999999999998</v>
      </c>
    </row>
    <row r="228" spans="1:14" x14ac:dyDescent="0.3">
      <c r="A228" s="16" t="s">
        <v>529</v>
      </c>
      <c r="B228" s="5" t="s">
        <v>530</v>
      </c>
      <c r="C228" s="5" t="s">
        <v>387</v>
      </c>
      <c r="D228" s="11">
        <v>193618</v>
      </c>
      <c r="E228" s="12">
        <v>10557923</v>
      </c>
      <c r="F228" s="11">
        <v>274341</v>
      </c>
      <c r="G228" s="11">
        <v>97291</v>
      </c>
      <c r="H228" s="11">
        <v>371632</v>
      </c>
      <c r="I228" s="13">
        <v>3.5200000000000002E-2</v>
      </c>
      <c r="J228" s="11">
        <v>9104290</v>
      </c>
      <c r="K228" s="11">
        <v>1727974</v>
      </c>
      <c r="L228" s="11">
        <v>231326</v>
      </c>
      <c r="M228" s="11">
        <v>1959300</v>
      </c>
      <c r="N228" s="14">
        <v>0.2152</v>
      </c>
    </row>
    <row r="229" spans="1:14" x14ac:dyDescent="0.3">
      <c r="A229" s="2" t="s">
        <v>531</v>
      </c>
      <c r="B229" s="5" t="s">
        <v>532</v>
      </c>
      <c r="C229" s="5" t="s">
        <v>414</v>
      </c>
      <c r="D229" s="11">
        <v>655211</v>
      </c>
      <c r="E229" s="12">
        <v>98359775</v>
      </c>
      <c r="F229" s="11">
        <v>4421547</v>
      </c>
      <c r="G229" s="11">
        <v>514111</v>
      </c>
      <c r="H229" s="11">
        <v>4935658</v>
      </c>
      <c r="I229" s="13">
        <v>5.0200000000000002E-2</v>
      </c>
      <c r="J229" s="11">
        <v>82938725</v>
      </c>
      <c r="K229" s="11">
        <v>19842597</v>
      </c>
      <c r="L229" s="11">
        <v>-1790663</v>
      </c>
      <c r="M229" s="11">
        <v>18051934</v>
      </c>
      <c r="N229" s="14">
        <v>0.2177</v>
      </c>
    </row>
    <row r="230" spans="1:14" x14ac:dyDescent="0.3">
      <c r="A230" s="16" t="s">
        <v>533</v>
      </c>
      <c r="B230" s="5" t="s">
        <v>534</v>
      </c>
      <c r="C230" s="5" t="s">
        <v>401</v>
      </c>
      <c r="D230" s="11">
        <v>114134</v>
      </c>
      <c r="E230" s="12">
        <v>5373013</v>
      </c>
      <c r="F230" s="11">
        <v>223669</v>
      </c>
      <c r="G230" s="11">
        <v>15073</v>
      </c>
      <c r="H230" s="11">
        <v>238742</v>
      </c>
      <c r="I230" s="13">
        <v>4.4400000000000002E-2</v>
      </c>
      <c r="J230" s="11">
        <v>4723296</v>
      </c>
      <c r="K230" s="11">
        <v>873386</v>
      </c>
      <c r="L230" s="11">
        <v>-19917</v>
      </c>
      <c r="M230" s="11">
        <v>853469</v>
      </c>
      <c r="N230" s="14">
        <v>0.1807</v>
      </c>
    </row>
    <row r="231" spans="1:14" x14ac:dyDescent="0.3">
      <c r="A231" s="2" t="s">
        <v>535</v>
      </c>
      <c r="B231" s="5" t="s">
        <v>536</v>
      </c>
      <c r="C231" s="5" t="s">
        <v>522</v>
      </c>
      <c r="D231" s="11">
        <v>668814</v>
      </c>
      <c r="E231" s="12">
        <v>23524208</v>
      </c>
      <c r="F231" s="11">
        <v>227180</v>
      </c>
      <c r="G231" s="11">
        <v>-101639</v>
      </c>
      <c r="H231" s="11">
        <v>125541</v>
      </c>
      <c r="I231" s="13">
        <v>5.3E-3</v>
      </c>
      <c r="J231" s="11">
        <v>21265952</v>
      </c>
      <c r="K231" s="11">
        <v>2485436</v>
      </c>
      <c r="L231" s="11">
        <v>153140</v>
      </c>
      <c r="M231" s="11">
        <v>2638576</v>
      </c>
      <c r="N231" s="14">
        <v>0.1241</v>
      </c>
    </row>
    <row r="232" spans="1:14" x14ac:dyDescent="0.3">
      <c r="A232" s="2" t="s">
        <v>537</v>
      </c>
      <c r="B232" s="5" t="s">
        <v>538</v>
      </c>
      <c r="C232" s="5" t="s">
        <v>522</v>
      </c>
      <c r="D232" s="11">
        <v>435872</v>
      </c>
      <c r="E232" s="12">
        <v>23494060</v>
      </c>
      <c r="F232" s="11">
        <v>391645</v>
      </c>
      <c r="G232" s="11">
        <v>-409105</v>
      </c>
      <c r="H232" s="11">
        <v>-17460</v>
      </c>
      <c r="I232" s="13">
        <v>0</v>
      </c>
      <c r="J232" s="11">
        <v>21329873</v>
      </c>
      <c r="K232" s="11">
        <v>2555832</v>
      </c>
      <c r="L232" s="11">
        <v>202266</v>
      </c>
      <c r="M232" s="11">
        <v>2758098</v>
      </c>
      <c r="N232" s="14">
        <v>0.1293</v>
      </c>
    </row>
    <row r="233" spans="1:14" x14ac:dyDescent="0.3">
      <c r="A233" s="2" t="s">
        <v>539</v>
      </c>
      <c r="B233" s="5" t="s">
        <v>540</v>
      </c>
      <c r="C233" s="5" t="s">
        <v>522</v>
      </c>
      <c r="D233" s="11">
        <v>134015</v>
      </c>
      <c r="E233" s="12">
        <v>10277666</v>
      </c>
      <c r="F233" s="11">
        <v>354026</v>
      </c>
      <c r="G233" s="11">
        <v>16295</v>
      </c>
      <c r="H233" s="11">
        <v>370321</v>
      </c>
      <c r="I233" s="13">
        <v>3.5999999999999997E-2</v>
      </c>
      <c r="J233" s="11">
        <v>9039478</v>
      </c>
      <c r="K233" s="11">
        <v>1592214</v>
      </c>
      <c r="L233" s="11">
        <v>311528</v>
      </c>
      <c r="M233" s="11">
        <v>1903742</v>
      </c>
      <c r="N233" s="14">
        <v>0.21060000000000001</v>
      </c>
    </row>
    <row r="234" spans="1:14" x14ac:dyDescent="0.3">
      <c r="A234" s="16" t="s">
        <v>541</v>
      </c>
      <c r="B234" s="5" t="s">
        <v>542</v>
      </c>
      <c r="C234" s="5" t="s">
        <v>457</v>
      </c>
      <c r="D234" s="11">
        <v>138859</v>
      </c>
      <c r="E234" s="12">
        <v>6408436</v>
      </c>
      <c r="F234" s="11">
        <v>306671</v>
      </c>
      <c r="G234" s="11">
        <v>10688</v>
      </c>
      <c r="H234" s="11">
        <v>317359</v>
      </c>
      <c r="I234" s="13">
        <v>4.9500000000000002E-2</v>
      </c>
      <c r="J234" s="11">
        <v>5720483</v>
      </c>
      <c r="K234" s="11">
        <v>994624</v>
      </c>
      <c r="L234" s="11">
        <v>4472</v>
      </c>
      <c r="M234" s="11">
        <v>999096</v>
      </c>
      <c r="N234" s="14">
        <v>0.17469999999999999</v>
      </c>
    </row>
    <row r="235" spans="1:14" x14ac:dyDescent="0.3">
      <c r="A235" s="2" t="s">
        <v>543</v>
      </c>
      <c r="B235" s="5" t="s">
        <v>544</v>
      </c>
      <c r="C235" s="5" t="s">
        <v>60</v>
      </c>
      <c r="D235" s="11">
        <v>195344</v>
      </c>
      <c r="E235" s="12">
        <v>8883716</v>
      </c>
      <c r="F235" s="11">
        <v>306742</v>
      </c>
      <c r="G235" s="11">
        <v>42660</v>
      </c>
      <c r="H235" s="11">
        <v>349402</v>
      </c>
      <c r="I235" s="13">
        <v>3.9300000000000002E-2</v>
      </c>
      <c r="J235" s="11">
        <v>7945342</v>
      </c>
      <c r="K235" s="11">
        <v>1245116</v>
      </c>
      <c r="L235" s="11">
        <v>197635</v>
      </c>
      <c r="M235" s="11">
        <v>1442751</v>
      </c>
      <c r="N235" s="14">
        <v>0.18160000000000001</v>
      </c>
    </row>
    <row r="236" spans="1:14" x14ac:dyDescent="0.3">
      <c r="A236" s="2" t="s">
        <v>545</v>
      </c>
      <c r="B236" s="5" t="s">
        <v>546</v>
      </c>
      <c r="C236" s="5" t="s">
        <v>330</v>
      </c>
      <c r="D236" s="11">
        <v>1003110</v>
      </c>
      <c r="E236" s="12">
        <v>50504267</v>
      </c>
      <c r="F236" s="11">
        <v>325442</v>
      </c>
      <c r="G236" s="11">
        <v>42945</v>
      </c>
      <c r="H236" s="11">
        <v>368387</v>
      </c>
      <c r="I236" s="13">
        <v>7.3000000000000001E-3</v>
      </c>
      <c r="J236" s="11">
        <v>46098940</v>
      </c>
      <c r="K236" s="11">
        <v>4730769</v>
      </c>
      <c r="L236" s="11">
        <v>25767</v>
      </c>
      <c r="M236" s="11">
        <v>4756536</v>
      </c>
      <c r="N236" s="14">
        <v>0.1032</v>
      </c>
    </row>
    <row r="237" spans="1:14" x14ac:dyDescent="0.3">
      <c r="A237" s="2" t="s">
        <v>547</v>
      </c>
      <c r="B237" s="5" t="s">
        <v>548</v>
      </c>
      <c r="C237" s="5" t="s">
        <v>549</v>
      </c>
      <c r="D237" s="11">
        <v>141692</v>
      </c>
      <c r="E237" s="12">
        <v>6528438</v>
      </c>
      <c r="F237" s="11">
        <v>273486</v>
      </c>
      <c r="G237" s="11">
        <v>46742</v>
      </c>
      <c r="H237" s="11">
        <v>320228</v>
      </c>
      <c r="I237" s="13">
        <v>4.9099999999999998E-2</v>
      </c>
      <c r="J237" s="11">
        <v>5672810</v>
      </c>
      <c r="K237" s="11">
        <v>1129114</v>
      </c>
      <c r="L237" s="11">
        <v>115492</v>
      </c>
      <c r="M237" s="11">
        <v>1244606</v>
      </c>
      <c r="N237" s="14">
        <v>0.21940000000000001</v>
      </c>
    </row>
    <row r="238" spans="1:14" x14ac:dyDescent="0.3">
      <c r="A238" s="2" t="s">
        <v>550</v>
      </c>
      <c r="B238" s="5" t="s">
        <v>60</v>
      </c>
      <c r="C238" s="5" t="s">
        <v>60</v>
      </c>
      <c r="D238" s="11">
        <v>211471</v>
      </c>
      <c r="E238" s="12">
        <v>53444554</v>
      </c>
      <c r="F238" s="11">
        <v>1953317</v>
      </c>
      <c r="G238" s="11">
        <v>-7806</v>
      </c>
      <c r="H238" s="11">
        <v>1945511</v>
      </c>
      <c r="I238" s="13">
        <v>3.6400000000000002E-2</v>
      </c>
      <c r="J238" s="11">
        <v>46520586</v>
      </c>
      <c r="K238" s="11">
        <v>8877285</v>
      </c>
      <c r="L238" s="11">
        <v>-624670</v>
      </c>
      <c r="M238" s="11">
        <v>8252615</v>
      </c>
      <c r="N238" s="14">
        <v>0.1774</v>
      </c>
    </row>
    <row r="239" spans="1:14" x14ac:dyDescent="0.3">
      <c r="A239" s="2" t="s">
        <v>551</v>
      </c>
      <c r="B239" s="5" t="s">
        <v>552</v>
      </c>
      <c r="C239" s="5" t="s">
        <v>496</v>
      </c>
      <c r="D239" s="11">
        <v>120038</v>
      </c>
      <c r="E239" s="12">
        <v>4284997</v>
      </c>
      <c r="F239" s="11">
        <v>162005</v>
      </c>
      <c r="G239" s="11">
        <v>8331</v>
      </c>
      <c r="H239" s="11">
        <v>170336</v>
      </c>
      <c r="I239" s="13">
        <v>3.9800000000000002E-2</v>
      </c>
      <c r="J239" s="11">
        <v>3782299</v>
      </c>
      <c r="K239" s="11">
        <v>664703</v>
      </c>
      <c r="L239" s="11">
        <v>-448824</v>
      </c>
      <c r="M239" s="11">
        <v>215879</v>
      </c>
      <c r="N239" s="14">
        <v>5.7099999999999998E-2</v>
      </c>
    </row>
    <row r="240" spans="1:14" x14ac:dyDescent="0.3">
      <c r="A240" s="2" t="s">
        <v>553</v>
      </c>
      <c r="B240" s="5" t="s">
        <v>554</v>
      </c>
      <c r="C240" s="5" t="s">
        <v>496</v>
      </c>
      <c r="D240" s="11">
        <v>64502</v>
      </c>
      <c r="E240" s="12">
        <v>4154381</v>
      </c>
      <c r="F240" s="11">
        <v>179336</v>
      </c>
      <c r="G240" s="11">
        <v>7204</v>
      </c>
      <c r="H240" s="11">
        <v>186540</v>
      </c>
      <c r="I240" s="13">
        <v>4.4900000000000002E-2</v>
      </c>
      <c r="J240" s="11">
        <v>3745401</v>
      </c>
      <c r="K240" s="11">
        <v>588316</v>
      </c>
      <c r="L240" s="11">
        <v>55526</v>
      </c>
      <c r="M240" s="11">
        <v>643842</v>
      </c>
      <c r="N240" s="14">
        <v>0.1719</v>
      </c>
    </row>
    <row r="241" spans="1:14" x14ac:dyDescent="0.3">
      <c r="A241" s="2" t="s">
        <v>555</v>
      </c>
      <c r="B241" s="5" t="s">
        <v>556</v>
      </c>
      <c r="C241" s="5" t="s">
        <v>371</v>
      </c>
      <c r="D241" s="11">
        <v>1448026</v>
      </c>
      <c r="E241" s="12">
        <v>95303820</v>
      </c>
      <c r="F241" s="11">
        <v>4542907</v>
      </c>
      <c r="G241" s="11">
        <v>2639616</v>
      </c>
      <c r="H241" s="11">
        <v>7182523</v>
      </c>
      <c r="I241" s="13">
        <v>7.5399999999999995E-2</v>
      </c>
      <c r="J241" s="11">
        <v>85609963</v>
      </c>
      <c r="K241" s="11">
        <v>14236764</v>
      </c>
      <c r="L241" s="11">
        <v>3676542</v>
      </c>
      <c r="M241" s="11">
        <v>17913306</v>
      </c>
      <c r="N241" s="14">
        <v>0.2092</v>
      </c>
    </row>
    <row r="242" spans="1:14" x14ac:dyDescent="0.3">
      <c r="A242" s="2" t="s">
        <v>557</v>
      </c>
      <c r="B242" s="5" t="s">
        <v>558</v>
      </c>
      <c r="C242" s="5" t="s">
        <v>60</v>
      </c>
      <c r="D242" s="11">
        <v>501312</v>
      </c>
      <c r="E242" s="12">
        <v>37452717</v>
      </c>
      <c r="F242" s="11">
        <v>787859</v>
      </c>
      <c r="G242" s="11">
        <v>115487</v>
      </c>
      <c r="H242" s="11">
        <v>903346</v>
      </c>
      <c r="I242" s="13">
        <v>2.41E-2</v>
      </c>
      <c r="J242" s="11">
        <v>33564616</v>
      </c>
      <c r="K242" s="11">
        <v>4675960</v>
      </c>
      <c r="L242" s="11">
        <v>-58467</v>
      </c>
      <c r="M242" s="11">
        <v>4617493</v>
      </c>
      <c r="N242" s="14">
        <v>0.1376</v>
      </c>
    </row>
    <row r="243" spans="1:14" x14ac:dyDescent="0.3">
      <c r="A243" s="2" t="s">
        <v>559</v>
      </c>
      <c r="B243" s="5" t="s">
        <v>560</v>
      </c>
      <c r="C243" s="5" t="s">
        <v>414</v>
      </c>
      <c r="D243" s="11">
        <v>112669</v>
      </c>
      <c r="E243" s="12">
        <v>3718374</v>
      </c>
      <c r="F243" s="11">
        <v>158692</v>
      </c>
      <c r="G243" s="11">
        <v>17707</v>
      </c>
      <c r="H243" s="11">
        <v>176399</v>
      </c>
      <c r="I243" s="13">
        <v>4.7399999999999998E-2</v>
      </c>
      <c r="J243" s="11">
        <v>3334473</v>
      </c>
      <c r="K243" s="11">
        <v>542593</v>
      </c>
      <c r="L243" s="11">
        <v>87652</v>
      </c>
      <c r="M243" s="11">
        <v>630245</v>
      </c>
      <c r="N243" s="14">
        <v>0.189</v>
      </c>
    </row>
    <row r="244" spans="1:14" x14ac:dyDescent="0.3">
      <c r="A244" s="16" t="s">
        <v>561</v>
      </c>
      <c r="B244" s="5" t="s">
        <v>562</v>
      </c>
      <c r="C244" s="5" t="s">
        <v>387</v>
      </c>
      <c r="D244" s="11">
        <v>137126</v>
      </c>
      <c r="E244" s="12">
        <v>10320109</v>
      </c>
      <c r="F244" s="11">
        <v>422115</v>
      </c>
      <c r="G244" s="11">
        <v>24081</v>
      </c>
      <c r="H244" s="11">
        <v>446196</v>
      </c>
      <c r="I244" s="13">
        <v>4.3200000000000002E-2</v>
      </c>
      <c r="J244" s="11">
        <v>8872568</v>
      </c>
      <c r="K244" s="11">
        <v>1869656</v>
      </c>
      <c r="L244" s="11">
        <v>212598</v>
      </c>
      <c r="M244" s="11">
        <v>2082254</v>
      </c>
      <c r="N244" s="14">
        <v>0.23469999999999999</v>
      </c>
    </row>
    <row r="245" spans="1:14" x14ac:dyDescent="0.3">
      <c r="A245" s="2" t="s">
        <v>563</v>
      </c>
      <c r="B245" s="5" t="s">
        <v>564</v>
      </c>
      <c r="C245" s="5" t="s">
        <v>427</v>
      </c>
      <c r="D245" s="11">
        <v>136074</v>
      </c>
      <c r="E245" s="12">
        <v>11357195</v>
      </c>
      <c r="F245" s="11">
        <v>208577</v>
      </c>
      <c r="G245" s="11">
        <v>-53744</v>
      </c>
      <c r="H245" s="11">
        <v>154833</v>
      </c>
      <c r="I245" s="13">
        <v>1.3599999999999999E-2</v>
      </c>
      <c r="J245" s="11">
        <v>10014380</v>
      </c>
      <c r="K245" s="11">
        <v>1551392</v>
      </c>
      <c r="L245" s="11">
        <v>26130</v>
      </c>
      <c r="M245" s="11">
        <v>1577522</v>
      </c>
      <c r="N245" s="14">
        <v>0.1575</v>
      </c>
    </row>
    <row r="246" spans="1:14" x14ac:dyDescent="0.3">
      <c r="A246" s="2" t="s">
        <v>565</v>
      </c>
      <c r="B246" s="5" t="s">
        <v>566</v>
      </c>
      <c r="C246" s="5" t="s">
        <v>567</v>
      </c>
      <c r="D246" s="11">
        <v>107620</v>
      </c>
      <c r="E246" s="12">
        <v>4764103</v>
      </c>
      <c r="F246" s="11">
        <v>325405</v>
      </c>
      <c r="G246" s="11">
        <v>152556</v>
      </c>
      <c r="H246" s="11">
        <v>477961</v>
      </c>
      <c r="I246" s="13">
        <v>0.1003</v>
      </c>
      <c r="J246" s="11">
        <v>4102366</v>
      </c>
      <c r="K246" s="11">
        <v>987142</v>
      </c>
      <c r="L246" s="11">
        <v>200398</v>
      </c>
      <c r="M246" s="11">
        <v>1187540</v>
      </c>
      <c r="N246" s="14">
        <v>0.28949999999999998</v>
      </c>
    </row>
    <row r="247" spans="1:14" x14ac:dyDescent="0.3">
      <c r="A247" s="2" t="s">
        <v>568</v>
      </c>
      <c r="B247" s="5" t="s">
        <v>569</v>
      </c>
      <c r="C247" s="5" t="s">
        <v>567</v>
      </c>
      <c r="D247" s="11">
        <v>108370</v>
      </c>
      <c r="E247" s="12">
        <v>5138553</v>
      </c>
      <c r="F247" s="11">
        <v>126425</v>
      </c>
      <c r="G247" s="11">
        <v>-284221</v>
      </c>
      <c r="H247" s="11">
        <v>-157796</v>
      </c>
      <c r="I247" s="13">
        <v>0</v>
      </c>
      <c r="J247" s="11">
        <v>4433272</v>
      </c>
      <c r="K247" s="11">
        <v>831706</v>
      </c>
      <c r="L247" s="11">
        <v>-114884</v>
      </c>
      <c r="M247" s="11">
        <v>716822</v>
      </c>
      <c r="N247" s="14">
        <v>0.16170000000000001</v>
      </c>
    </row>
    <row r="248" spans="1:14" x14ac:dyDescent="0.3">
      <c r="A248" s="2" t="s">
        <v>570</v>
      </c>
      <c r="B248" s="5" t="s">
        <v>571</v>
      </c>
      <c r="C248" s="5" t="s">
        <v>60</v>
      </c>
      <c r="D248" s="11">
        <v>275905</v>
      </c>
      <c r="E248" s="12">
        <v>23899262</v>
      </c>
      <c r="F248" s="11">
        <v>1352480</v>
      </c>
      <c r="G248" s="11">
        <v>167104</v>
      </c>
      <c r="H248" s="11">
        <v>1519584</v>
      </c>
      <c r="I248" s="13">
        <v>6.3600000000000004E-2</v>
      </c>
      <c r="J248" s="11">
        <v>21377022</v>
      </c>
      <c r="K248" s="11">
        <v>3874720</v>
      </c>
      <c r="L248" s="11">
        <v>269430</v>
      </c>
      <c r="M248" s="11">
        <v>4144150</v>
      </c>
      <c r="N248" s="14">
        <v>0.19389999999999999</v>
      </c>
    </row>
    <row r="249" spans="1:14" x14ac:dyDescent="0.3">
      <c r="A249" s="2" t="s">
        <v>572</v>
      </c>
      <c r="B249" s="5" t="s">
        <v>573</v>
      </c>
      <c r="C249" s="5" t="s">
        <v>567</v>
      </c>
      <c r="D249" s="11">
        <v>446529</v>
      </c>
      <c r="E249" s="12">
        <v>30362692</v>
      </c>
      <c r="F249" s="11">
        <v>820494</v>
      </c>
      <c r="G249" s="11">
        <v>153484</v>
      </c>
      <c r="H249" s="11">
        <v>973978</v>
      </c>
      <c r="I249" s="13">
        <v>3.2099999999999997E-2</v>
      </c>
      <c r="J249" s="11">
        <v>27642835</v>
      </c>
      <c r="K249" s="11">
        <v>3540351</v>
      </c>
      <c r="L249" s="11">
        <v>476496</v>
      </c>
      <c r="M249" s="11">
        <v>4016847</v>
      </c>
      <c r="N249" s="14">
        <v>0.14530000000000001</v>
      </c>
    </row>
    <row r="250" spans="1:14" x14ac:dyDescent="0.3">
      <c r="A250" s="16" t="s">
        <v>574</v>
      </c>
      <c r="B250" s="5" t="s">
        <v>575</v>
      </c>
      <c r="C250" s="5" t="s">
        <v>576</v>
      </c>
      <c r="D250" s="11">
        <v>303747</v>
      </c>
      <c r="E250" s="12">
        <v>12751933</v>
      </c>
      <c r="F250" s="11">
        <v>288057</v>
      </c>
      <c r="G250" s="11">
        <v>-139283</v>
      </c>
      <c r="H250" s="11">
        <v>148774</v>
      </c>
      <c r="I250" s="13">
        <v>1.17E-2</v>
      </c>
      <c r="J250" s="11">
        <v>11086936</v>
      </c>
      <c r="K250" s="11">
        <v>1953054</v>
      </c>
      <c r="L250" s="11">
        <v>-170877</v>
      </c>
      <c r="M250" s="11">
        <v>1782177</v>
      </c>
      <c r="N250" s="14">
        <v>0.16070000000000001</v>
      </c>
    </row>
    <row r="251" spans="1:14" x14ac:dyDescent="0.3">
      <c r="A251" s="2" t="s">
        <v>577</v>
      </c>
      <c r="B251" s="5" t="s">
        <v>578</v>
      </c>
      <c r="C251" s="5" t="s">
        <v>169</v>
      </c>
      <c r="D251" s="11">
        <v>151001</v>
      </c>
      <c r="E251" s="12">
        <v>5815713</v>
      </c>
      <c r="F251" s="11">
        <v>320942</v>
      </c>
      <c r="G251" s="11">
        <v>20751</v>
      </c>
      <c r="H251" s="11">
        <v>341693</v>
      </c>
      <c r="I251" s="13">
        <v>5.8799999999999998E-2</v>
      </c>
      <c r="J251" s="11">
        <v>4989521</v>
      </c>
      <c r="K251" s="11">
        <v>1147134</v>
      </c>
      <c r="L251" s="11">
        <v>280342</v>
      </c>
      <c r="M251" s="11">
        <v>1427476</v>
      </c>
      <c r="N251" s="14">
        <v>0.28610000000000002</v>
      </c>
    </row>
    <row r="252" spans="1:14" x14ac:dyDescent="0.3">
      <c r="A252" s="2" t="s">
        <v>580</v>
      </c>
      <c r="B252" s="5" t="s">
        <v>581</v>
      </c>
      <c r="C252" s="5" t="s">
        <v>60</v>
      </c>
      <c r="D252" s="11">
        <v>297033</v>
      </c>
      <c r="E252" s="12">
        <v>32978468</v>
      </c>
      <c r="F252" s="11">
        <v>1677878</v>
      </c>
      <c r="G252" s="11">
        <v>1002130</v>
      </c>
      <c r="H252" s="11">
        <v>2680008</v>
      </c>
      <c r="I252" s="13">
        <v>8.1299999999999997E-2</v>
      </c>
      <c r="J252" s="11">
        <v>29668412</v>
      </c>
      <c r="K252" s="11">
        <v>4987934</v>
      </c>
      <c r="L252" s="11">
        <v>637558</v>
      </c>
      <c r="M252" s="11">
        <v>5625492</v>
      </c>
      <c r="N252" s="14">
        <v>0.18959999999999999</v>
      </c>
    </row>
    <row r="253" spans="1:14" x14ac:dyDescent="0.3">
      <c r="A253" s="2" t="s">
        <v>582</v>
      </c>
      <c r="B253" s="5" t="s">
        <v>583</v>
      </c>
      <c r="C253" s="5" t="s">
        <v>567</v>
      </c>
      <c r="D253" s="11">
        <v>538380</v>
      </c>
      <c r="E253" s="12">
        <v>41506836</v>
      </c>
      <c r="F253" s="11">
        <v>397595</v>
      </c>
      <c r="G253" s="11">
        <v>-39731</v>
      </c>
      <c r="H253" s="11">
        <v>357864</v>
      </c>
      <c r="I253" s="13">
        <v>8.6E-3</v>
      </c>
      <c r="J253" s="11">
        <v>37552644</v>
      </c>
      <c r="K253" s="11">
        <v>4351787</v>
      </c>
      <c r="L253" s="11">
        <v>485108</v>
      </c>
      <c r="M253" s="11">
        <v>4836895</v>
      </c>
      <c r="N253" s="14">
        <v>0.1288</v>
      </c>
    </row>
    <row r="254" spans="1:14" x14ac:dyDescent="0.3">
      <c r="A254" s="2" t="s">
        <v>584</v>
      </c>
      <c r="B254" s="5" t="s">
        <v>585</v>
      </c>
      <c r="C254" s="5" t="s">
        <v>567</v>
      </c>
      <c r="D254" s="11">
        <v>79545</v>
      </c>
      <c r="E254" s="12">
        <v>3650503</v>
      </c>
      <c r="F254" s="11">
        <v>269682</v>
      </c>
      <c r="G254" s="11">
        <v>34268</v>
      </c>
      <c r="H254" s="11">
        <v>303950</v>
      </c>
      <c r="I254" s="13">
        <v>8.3299999999999999E-2</v>
      </c>
      <c r="J254" s="11">
        <v>3241349</v>
      </c>
      <c r="K254" s="11">
        <v>678836</v>
      </c>
      <c r="L254" s="11">
        <v>-63102</v>
      </c>
      <c r="M254" s="11">
        <v>615734</v>
      </c>
      <c r="N254" s="14">
        <v>0.19</v>
      </c>
    </row>
    <row r="255" spans="1:14" x14ac:dyDescent="0.3">
      <c r="A255" s="2" t="s">
        <v>586</v>
      </c>
      <c r="B255" s="5" t="s">
        <v>587</v>
      </c>
      <c r="C255" s="5" t="s">
        <v>439</v>
      </c>
      <c r="D255" s="11">
        <v>143617</v>
      </c>
      <c r="E255" s="12">
        <v>16184981</v>
      </c>
      <c r="F255" s="11">
        <v>322371</v>
      </c>
      <c r="G255" s="11">
        <v>8958</v>
      </c>
      <c r="H255" s="11">
        <v>331329</v>
      </c>
      <c r="I255" s="13">
        <v>2.0500000000000001E-2</v>
      </c>
      <c r="J255" s="11">
        <v>13781917</v>
      </c>
      <c r="K255" s="11">
        <v>2725435</v>
      </c>
      <c r="L255" s="11">
        <v>97485</v>
      </c>
      <c r="M255" s="11">
        <v>2822920</v>
      </c>
      <c r="N255" s="14">
        <v>0.20480000000000001</v>
      </c>
    </row>
    <row r="256" spans="1:14" x14ac:dyDescent="0.3">
      <c r="A256" s="16" t="s">
        <v>588</v>
      </c>
      <c r="B256" s="5" t="s">
        <v>589</v>
      </c>
      <c r="C256" s="5" t="s">
        <v>501</v>
      </c>
      <c r="D256" s="11">
        <v>68501</v>
      </c>
      <c r="E256" s="12">
        <v>1936106</v>
      </c>
      <c r="F256" s="11">
        <v>211783</v>
      </c>
      <c r="G256" s="11">
        <v>-61382</v>
      </c>
      <c r="H256" s="11">
        <v>150401</v>
      </c>
      <c r="I256" s="13">
        <v>7.7700000000000005E-2</v>
      </c>
      <c r="J256" s="11">
        <v>1746169</v>
      </c>
      <c r="K256" s="11">
        <v>401720</v>
      </c>
      <c r="L256" s="11">
        <v>-88094</v>
      </c>
      <c r="M256" s="11">
        <v>313626</v>
      </c>
      <c r="N256" s="14">
        <v>0.17960000000000001</v>
      </c>
    </row>
    <row r="257" spans="1:14" x14ac:dyDescent="0.3">
      <c r="A257" s="2" t="s">
        <v>590</v>
      </c>
      <c r="B257" s="5" t="s">
        <v>591</v>
      </c>
      <c r="C257" s="5" t="s">
        <v>592</v>
      </c>
      <c r="D257" s="11">
        <v>924303</v>
      </c>
      <c r="E257" s="12">
        <v>106539805</v>
      </c>
      <c r="F257" s="11">
        <v>4377710</v>
      </c>
      <c r="G257" s="11">
        <v>481429</v>
      </c>
      <c r="H257" s="11">
        <v>4859139</v>
      </c>
      <c r="I257" s="13">
        <v>4.5600000000000002E-2</v>
      </c>
      <c r="J257" s="11">
        <v>92456515</v>
      </c>
      <c r="K257" s="11">
        <v>18461000</v>
      </c>
      <c r="L257" s="11">
        <v>960495</v>
      </c>
      <c r="M257" s="11">
        <v>19421495</v>
      </c>
      <c r="N257" s="14">
        <v>0.21010000000000001</v>
      </c>
    </row>
    <row r="258" spans="1:14" x14ac:dyDescent="0.3">
      <c r="A258" s="2" t="s">
        <v>593</v>
      </c>
      <c r="B258" s="5" t="s">
        <v>594</v>
      </c>
      <c r="C258" s="5" t="s">
        <v>9</v>
      </c>
      <c r="D258" s="11">
        <v>74154</v>
      </c>
      <c r="E258" s="12">
        <v>2042469</v>
      </c>
      <c r="F258" s="11">
        <v>222533</v>
      </c>
      <c r="G258" s="11">
        <v>24993</v>
      </c>
      <c r="H258" s="11">
        <v>247526</v>
      </c>
      <c r="I258" s="13">
        <v>0.1212</v>
      </c>
      <c r="J258" s="11">
        <v>1742680</v>
      </c>
      <c r="K258" s="11">
        <v>522322</v>
      </c>
      <c r="L258" s="11">
        <v>114925</v>
      </c>
      <c r="M258" s="11">
        <v>637247</v>
      </c>
      <c r="N258" s="14">
        <v>0.36570000000000003</v>
      </c>
    </row>
    <row r="259" spans="1:14" x14ac:dyDescent="0.3">
      <c r="A259" s="2" t="s">
        <v>595</v>
      </c>
      <c r="B259" s="5" t="s">
        <v>596</v>
      </c>
      <c r="C259" s="5" t="s">
        <v>9</v>
      </c>
      <c r="D259" s="11">
        <v>115159</v>
      </c>
      <c r="E259" s="12">
        <v>3769621</v>
      </c>
      <c r="F259" s="11">
        <v>194153</v>
      </c>
      <c r="G259" s="11">
        <v>55223</v>
      </c>
      <c r="H259" s="11">
        <v>249376</v>
      </c>
      <c r="I259" s="13">
        <v>6.6199999999999995E-2</v>
      </c>
      <c r="J259" s="11">
        <v>3375385</v>
      </c>
      <c r="K259" s="11">
        <v>588389</v>
      </c>
      <c r="L259" s="11">
        <v>-225454</v>
      </c>
      <c r="M259" s="11">
        <v>362935</v>
      </c>
      <c r="N259" s="14">
        <v>0.1075</v>
      </c>
    </row>
    <row r="260" spans="1:14" x14ac:dyDescent="0.3">
      <c r="A260" s="2" t="s">
        <v>597</v>
      </c>
      <c r="B260" s="5" t="s">
        <v>598</v>
      </c>
      <c r="C260" s="5" t="s">
        <v>377</v>
      </c>
      <c r="D260" s="11">
        <v>101319</v>
      </c>
      <c r="E260" s="12">
        <v>3744077</v>
      </c>
      <c r="F260" s="11">
        <v>112641</v>
      </c>
      <c r="G260" s="11">
        <v>23266</v>
      </c>
      <c r="H260" s="11">
        <v>135907</v>
      </c>
      <c r="I260" s="13">
        <v>3.6299999999999999E-2</v>
      </c>
      <c r="J260" s="11">
        <v>3368577</v>
      </c>
      <c r="K260" s="11">
        <v>488141</v>
      </c>
      <c r="L260" s="11">
        <v>64105</v>
      </c>
      <c r="M260" s="11">
        <v>552246</v>
      </c>
      <c r="N260" s="14">
        <v>0.16389999999999999</v>
      </c>
    </row>
    <row r="261" spans="1:14" x14ac:dyDescent="0.3">
      <c r="A261" s="2" t="s">
        <v>599</v>
      </c>
      <c r="B261" s="5" t="s">
        <v>600</v>
      </c>
      <c r="C261" s="5" t="s">
        <v>601</v>
      </c>
      <c r="D261" s="11">
        <v>1028524</v>
      </c>
      <c r="E261" s="12">
        <v>60970981</v>
      </c>
      <c r="F261" s="11">
        <v>2763286</v>
      </c>
      <c r="G261" s="11">
        <v>911945</v>
      </c>
      <c r="H261" s="11">
        <v>3675231</v>
      </c>
      <c r="I261" s="13">
        <v>6.0299999999999999E-2</v>
      </c>
      <c r="J261" s="11">
        <v>52313674</v>
      </c>
      <c r="K261" s="11">
        <v>11420593</v>
      </c>
      <c r="L261" s="11">
        <v>2213703</v>
      </c>
      <c r="M261" s="11">
        <v>13634296</v>
      </c>
      <c r="N261" s="14">
        <v>0.2606</v>
      </c>
    </row>
    <row r="262" spans="1:14" x14ac:dyDescent="0.3">
      <c r="A262" s="2" t="s">
        <v>602</v>
      </c>
      <c r="B262" s="5" t="s">
        <v>603</v>
      </c>
      <c r="C262" s="5" t="s">
        <v>439</v>
      </c>
      <c r="D262" s="11">
        <v>64969</v>
      </c>
      <c r="E262" s="12">
        <v>4468916</v>
      </c>
      <c r="F262" s="11">
        <v>176010</v>
      </c>
      <c r="G262" s="11">
        <v>34518</v>
      </c>
      <c r="H262" s="11">
        <v>210528</v>
      </c>
      <c r="I262" s="13">
        <v>4.7100000000000003E-2</v>
      </c>
      <c r="J262" s="11">
        <v>3910769</v>
      </c>
      <c r="K262" s="11">
        <v>734157</v>
      </c>
      <c r="L262" s="11">
        <v>229082</v>
      </c>
      <c r="M262" s="11">
        <v>963239</v>
      </c>
      <c r="N262" s="14">
        <v>0.24629999999999999</v>
      </c>
    </row>
    <row r="263" spans="1:14" x14ac:dyDescent="0.3">
      <c r="A263" s="2" t="s">
        <v>604</v>
      </c>
      <c r="B263" s="5" t="s">
        <v>605</v>
      </c>
      <c r="C263" s="5" t="s">
        <v>579</v>
      </c>
      <c r="D263" s="11">
        <v>60110</v>
      </c>
      <c r="E263" s="12">
        <v>3536053</v>
      </c>
      <c r="F263" s="11">
        <v>370386</v>
      </c>
      <c r="G263" s="11">
        <v>30707</v>
      </c>
      <c r="H263" s="11">
        <v>401093</v>
      </c>
      <c r="I263" s="13">
        <v>0.1134</v>
      </c>
      <c r="J263" s="11">
        <v>3021442</v>
      </c>
      <c r="K263" s="11">
        <v>884997</v>
      </c>
      <c r="L263" s="11">
        <v>-71259</v>
      </c>
      <c r="M263" s="11">
        <v>813738</v>
      </c>
      <c r="N263" s="14">
        <v>0.26929999999999998</v>
      </c>
    </row>
    <row r="264" spans="1:14" x14ac:dyDescent="0.3">
      <c r="A264" s="2" t="s">
        <v>606</v>
      </c>
      <c r="B264" s="5" t="s">
        <v>607</v>
      </c>
      <c r="C264" s="5" t="s">
        <v>601</v>
      </c>
      <c r="D264" s="11">
        <v>153108</v>
      </c>
      <c r="E264" s="12">
        <v>9705975</v>
      </c>
      <c r="F264" s="11">
        <v>311545</v>
      </c>
      <c r="G264" s="11">
        <v>8876</v>
      </c>
      <c r="H264" s="11">
        <v>320421</v>
      </c>
      <c r="I264" s="13">
        <v>3.3000000000000002E-2</v>
      </c>
      <c r="J264" s="11">
        <v>8794201</v>
      </c>
      <c r="K264" s="11">
        <v>1223319</v>
      </c>
      <c r="L264" s="11">
        <v>-321087</v>
      </c>
      <c r="M264" s="11">
        <v>902232</v>
      </c>
      <c r="N264" s="14">
        <v>0.1026</v>
      </c>
    </row>
    <row r="265" spans="1:14" x14ac:dyDescent="0.3">
      <c r="A265" s="2" t="s">
        <v>608</v>
      </c>
      <c r="B265" s="5" t="s">
        <v>609</v>
      </c>
      <c r="C265" s="5" t="s">
        <v>427</v>
      </c>
      <c r="D265" s="11">
        <v>159238</v>
      </c>
      <c r="E265" s="12">
        <v>8903784</v>
      </c>
      <c r="F265" s="11">
        <v>369252</v>
      </c>
      <c r="G265" s="11">
        <v>40866</v>
      </c>
      <c r="H265" s="11">
        <v>410118</v>
      </c>
      <c r="I265" s="13">
        <v>4.6100000000000002E-2</v>
      </c>
      <c r="J265" s="11">
        <v>8100578</v>
      </c>
      <c r="K265" s="11">
        <v>1172458</v>
      </c>
      <c r="L265" s="11">
        <v>-55900</v>
      </c>
      <c r="M265" s="11">
        <v>1116558</v>
      </c>
      <c r="N265" s="14">
        <v>0.13780000000000001</v>
      </c>
    </row>
    <row r="266" spans="1:14" x14ac:dyDescent="0.3">
      <c r="A266" s="16" t="s">
        <v>610</v>
      </c>
      <c r="B266" s="5" t="s">
        <v>611</v>
      </c>
      <c r="C266" s="5" t="s">
        <v>439</v>
      </c>
      <c r="D266" s="11">
        <v>207795</v>
      </c>
      <c r="E266" s="12">
        <v>7050821</v>
      </c>
      <c r="F266" s="11">
        <v>211354</v>
      </c>
      <c r="G266" s="11">
        <v>39290</v>
      </c>
      <c r="H266" s="11">
        <v>250644</v>
      </c>
      <c r="I266" s="13">
        <v>3.5499999999999997E-2</v>
      </c>
      <c r="J266" s="11">
        <v>6239027</v>
      </c>
      <c r="K266" s="11">
        <v>1023148</v>
      </c>
      <c r="L266" s="11">
        <v>228384</v>
      </c>
      <c r="M266" s="11">
        <v>1251532</v>
      </c>
      <c r="N266" s="14">
        <v>0.2006</v>
      </c>
    </row>
    <row r="267" spans="1:14" x14ac:dyDescent="0.3">
      <c r="A267" s="2" t="s">
        <v>612</v>
      </c>
      <c r="B267" s="5" t="s">
        <v>613</v>
      </c>
      <c r="C267" s="5" t="s">
        <v>429</v>
      </c>
      <c r="D267" s="11">
        <v>495419</v>
      </c>
      <c r="E267" s="12">
        <v>42457768</v>
      </c>
      <c r="F267" s="11">
        <v>1514363</v>
      </c>
      <c r="G267" s="11">
        <v>-343867</v>
      </c>
      <c r="H267" s="11">
        <v>1170496</v>
      </c>
      <c r="I267" s="13">
        <v>2.76E-2</v>
      </c>
      <c r="J267" s="11">
        <v>38783720</v>
      </c>
      <c r="K267" s="11">
        <v>5188411</v>
      </c>
      <c r="L267" s="11">
        <v>56071</v>
      </c>
      <c r="M267" s="11">
        <v>5244482</v>
      </c>
      <c r="N267" s="14">
        <v>0.13519999999999999</v>
      </c>
    </row>
    <row r="268" spans="1:14" x14ac:dyDescent="0.3">
      <c r="A268" s="16" t="s">
        <v>614</v>
      </c>
      <c r="B268" s="5" t="s">
        <v>615</v>
      </c>
      <c r="C268" s="5" t="s">
        <v>56</v>
      </c>
      <c r="D268" s="11">
        <v>276950</v>
      </c>
      <c r="E268" s="12">
        <v>21902307</v>
      </c>
      <c r="F268" s="11">
        <v>1379878</v>
      </c>
      <c r="G268" s="11">
        <v>623800</v>
      </c>
      <c r="H268" s="11">
        <v>2003678</v>
      </c>
      <c r="I268" s="13">
        <v>9.1499999999999998E-2</v>
      </c>
      <c r="J268" s="11">
        <v>19312928</v>
      </c>
      <c r="K268" s="11">
        <v>3969257</v>
      </c>
      <c r="L268" s="11">
        <v>326634</v>
      </c>
      <c r="M268" s="11">
        <v>4295891</v>
      </c>
      <c r="N268" s="14">
        <v>0.22239999999999999</v>
      </c>
    </row>
    <row r="269" spans="1:14" x14ac:dyDescent="0.3">
      <c r="A269" s="2" t="s">
        <v>616</v>
      </c>
      <c r="B269" s="5" t="s">
        <v>617</v>
      </c>
      <c r="C269" s="5" t="s">
        <v>338</v>
      </c>
      <c r="D269" s="11">
        <v>185177</v>
      </c>
      <c r="E269" s="12">
        <v>23446038</v>
      </c>
      <c r="F269" s="11">
        <v>813015</v>
      </c>
      <c r="G269" s="11">
        <v>43127</v>
      </c>
      <c r="H269" s="11">
        <v>856142</v>
      </c>
      <c r="I269" s="13">
        <v>3.6499999999999998E-2</v>
      </c>
      <c r="J269" s="11">
        <v>21495235</v>
      </c>
      <c r="K269" s="11">
        <v>2763818</v>
      </c>
      <c r="L269" s="11">
        <v>-133001</v>
      </c>
      <c r="M269" s="11">
        <v>2630817</v>
      </c>
      <c r="N269" s="14">
        <v>0.12239999999999999</v>
      </c>
    </row>
    <row r="270" spans="1:14" x14ac:dyDescent="0.3">
      <c r="A270" s="2" t="s">
        <v>618</v>
      </c>
      <c r="B270" s="5" t="s">
        <v>619</v>
      </c>
      <c r="C270" s="5" t="s">
        <v>56</v>
      </c>
      <c r="D270" s="11">
        <v>141965</v>
      </c>
      <c r="E270" s="12">
        <v>4784094</v>
      </c>
      <c r="F270" s="11">
        <v>108588</v>
      </c>
      <c r="G270" s="11">
        <v>46154</v>
      </c>
      <c r="H270" s="11">
        <v>154742</v>
      </c>
      <c r="I270" s="13">
        <v>3.2300000000000002E-2</v>
      </c>
      <c r="J270" s="11">
        <v>4206586</v>
      </c>
      <c r="K270" s="11">
        <v>686096</v>
      </c>
      <c r="L270" s="11">
        <v>382073</v>
      </c>
      <c r="M270" s="11">
        <v>1068169</v>
      </c>
      <c r="N270" s="14">
        <v>0.25390000000000001</v>
      </c>
    </row>
    <row r="271" spans="1:14" x14ac:dyDescent="0.3">
      <c r="A271" s="2" t="s">
        <v>620</v>
      </c>
      <c r="B271" s="5" t="s">
        <v>621</v>
      </c>
      <c r="C271" s="5" t="s">
        <v>142</v>
      </c>
      <c r="D271" s="11">
        <v>229566</v>
      </c>
      <c r="E271" s="12">
        <v>13413922</v>
      </c>
      <c r="F271" s="11">
        <v>756585</v>
      </c>
      <c r="G271" s="11">
        <v>24496</v>
      </c>
      <c r="H271" s="11">
        <v>781081</v>
      </c>
      <c r="I271" s="13">
        <v>5.8200000000000002E-2</v>
      </c>
      <c r="J271" s="11">
        <v>11806221</v>
      </c>
      <c r="K271" s="11">
        <v>2364286</v>
      </c>
      <c r="L271" s="11">
        <v>568691</v>
      </c>
      <c r="M271" s="11">
        <v>2932977</v>
      </c>
      <c r="N271" s="14">
        <v>0.24840000000000001</v>
      </c>
    </row>
    <row r="272" spans="1:14" x14ac:dyDescent="0.3">
      <c r="A272" s="2" t="s">
        <v>622</v>
      </c>
      <c r="B272" s="5" t="s">
        <v>623</v>
      </c>
      <c r="C272" s="5" t="s">
        <v>433</v>
      </c>
      <c r="D272" s="11">
        <v>148958</v>
      </c>
      <c r="E272" s="12">
        <v>8148298</v>
      </c>
      <c r="F272" s="11">
        <v>394384</v>
      </c>
      <c r="G272" s="11">
        <v>58065</v>
      </c>
      <c r="H272" s="11">
        <v>452449</v>
      </c>
      <c r="I272" s="13">
        <v>5.5500000000000001E-2</v>
      </c>
      <c r="J272" s="11">
        <v>6765947</v>
      </c>
      <c r="K272" s="11">
        <v>1776735</v>
      </c>
      <c r="L272" s="11">
        <v>437595</v>
      </c>
      <c r="M272" s="11">
        <v>2214330</v>
      </c>
      <c r="N272" s="14">
        <v>0.32729999999999998</v>
      </c>
    </row>
    <row r="273" spans="1:14" x14ac:dyDescent="0.3">
      <c r="A273" s="16" t="s">
        <v>624</v>
      </c>
      <c r="B273" s="5" t="s">
        <v>625</v>
      </c>
      <c r="C273" s="5" t="s">
        <v>626</v>
      </c>
      <c r="D273" s="11">
        <v>281478</v>
      </c>
      <c r="E273" s="12">
        <v>13173113</v>
      </c>
      <c r="F273" s="11">
        <v>844717</v>
      </c>
      <c r="G273" s="11">
        <v>295483</v>
      </c>
      <c r="H273" s="11">
        <v>1140200</v>
      </c>
      <c r="I273" s="13">
        <v>8.6599999999999996E-2</v>
      </c>
      <c r="J273" s="11">
        <v>10692549</v>
      </c>
      <c r="K273" s="11">
        <v>3325281</v>
      </c>
      <c r="L273" s="11">
        <v>714322</v>
      </c>
      <c r="M273" s="11">
        <v>4039603</v>
      </c>
      <c r="N273" s="14">
        <v>0.37780000000000002</v>
      </c>
    </row>
    <row r="274" spans="1:14" x14ac:dyDescent="0.3">
      <c r="A274" s="2" t="s">
        <v>627</v>
      </c>
      <c r="B274" s="5" t="s">
        <v>628</v>
      </c>
      <c r="C274" s="5" t="s">
        <v>626</v>
      </c>
      <c r="D274" s="11">
        <v>54250</v>
      </c>
      <c r="E274" s="12">
        <v>2152982</v>
      </c>
      <c r="F274" s="11">
        <v>168119</v>
      </c>
      <c r="G274" s="11">
        <v>-2278</v>
      </c>
      <c r="H274" s="11">
        <v>165841</v>
      </c>
      <c r="I274" s="13">
        <v>7.6999999999999999E-2</v>
      </c>
      <c r="J274" s="11">
        <v>1997344</v>
      </c>
      <c r="K274" s="11">
        <v>323757</v>
      </c>
      <c r="L274" s="11">
        <v>-74327</v>
      </c>
      <c r="M274" s="11">
        <v>249430</v>
      </c>
      <c r="N274" s="14">
        <v>0.1249</v>
      </c>
    </row>
    <row r="275" spans="1:14" x14ac:dyDescent="0.3">
      <c r="A275" s="2" t="s">
        <v>629</v>
      </c>
      <c r="B275" s="5" t="s">
        <v>630</v>
      </c>
      <c r="C275" s="5" t="s">
        <v>338</v>
      </c>
      <c r="D275" s="11">
        <v>911267</v>
      </c>
      <c r="E275" s="12">
        <v>133455770</v>
      </c>
      <c r="F275" s="11">
        <v>6019948</v>
      </c>
      <c r="G275" s="11">
        <v>-64019</v>
      </c>
      <c r="H275" s="11">
        <v>5955929</v>
      </c>
      <c r="I275" s="13">
        <v>4.4600000000000001E-2</v>
      </c>
      <c r="J275" s="11">
        <v>120059334</v>
      </c>
      <c r="K275" s="11">
        <v>19416384</v>
      </c>
      <c r="L275" s="11">
        <v>-1002008</v>
      </c>
      <c r="M275" s="11">
        <v>18414376</v>
      </c>
      <c r="N275" s="14">
        <v>0.15340000000000001</v>
      </c>
    </row>
    <row r="276" spans="1:14" x14ac:dyDescent="0.3">
      <c r="A276" s="2" t="s">
        <v>631</v>
      </c>
      <c r="B276" s="5" t="s">
        <v>632</v>
      </c>
      <c r="C276" s="5" t="s">
        <v>374</v>
      </c>
      <c r="D276" s="11">
        <v>146928</v>
      </c>
      <c r="E276" s="12">
        <v>6310097</v>
      </c>
      <c r="F276" s="11">
        <v>313064</v>
      </c>
      <c r="G276" s="11">
        <v>107857</v>
      </c>
      <c r="H276" s="11">
        <v>420921</v>
      </c>
      <c r="I276" s="13">
        <v>6.6699999999999995E-2</v>
      </c>
      <c r="J276" s="11">
        <v>5041951</v>
      </c>
      <c r="K276" s="11">
        <v>1581210</v>
      </c>
      <c r="L276" s="11">
        <v>530441</v>
      </c>
      <c r="M276" s="11">
        <v>2111651</v>
      </c>
      <c r="N276" s="14">
        <v>0.41880000000000001</v>
      </c>
    </row>
    <row r="277" spans="1:14" x14ac:dyDescent="0.3">
      <c r="A277" s="2" t="s">
        <v>633</v>
      </c>
      <c r="B277" s="5" t="s">
        <v>634</v>
      </c>
      <c r="C277" s="5" t="s">
        <v>142</v>
      </c>
      <c r="D277" s="11">
        <v>159753</v>
      </c>
      <c r="E277" s="12">
        <v>11240924</v>
      </c>
      <c r="F277" s="11">
        <v>313898</v>
      </c>
      <c r="G277" s="11">
        <v>-79643</v>
      </c>
      <c r="H277" s="11">
        <v>234255</v>
      </c>
      <c r="I277" s="13">
        <v>2.0799999999999999E-2</v>
      </c>
      <c r="J277" s="11">
        <v>9944092</v>
      </c>
      <c r="K277" s="11">
        <v>1610730</v>
      </c>
      <c r="L277" s="11">
        <v>-60727</v>
      </c>
      <c r="M277" s="11">
        <v>1550003</v>
      </c>
      <c r="N277" s="14">
        <v>0.15590000000000001</v>
      </c>
    </row>
    <row r="278" spans="1:14" x14ac:dyDescent="0.3">
      <c r="A278" s="2" t="s">
        <v>635</v>
      </c>
      <c r="B278" s="5" t="s">
        <v>636</v>
      </c>
      <c r="C278" s="5" t="s">
        <v>49</v>
      </c>
      <c r="D278" s="11">
        <v>734665</v>
      </c>
      <c r="E278" s="12">
        <v>340011593</v>
      </c>
      <c r="F278" s="11">
        <v>15410830</v>
      </c>
      <c r="G278" s="11">
        <v>2632706</v>
      </c>
      <c r="H278" s="11">
        <v>18043536</v>
      </c>
      <c r="I278" s="13">
        <v>5.3100000000000001E-2</v>
      </c>
      <c r="J278" s="11">
        <v>298223728</v>
      </c>
      <c r="K278" s="11">
        <v>57198695</v>
      </c>
      <c r="L278" s="11">
        <v>9344843</v>
      </c>
      <c r="M278" s="11">
        <v>66543538</v>
      </c>
      <c r="N278" s="14">
        <v>0.22309999999999999</v>
      </c>
    </row>
    <row r="279" spans="1:14" x14ac:dyDescent="0.3">
      <c r="A279" s="2" t="s">
        <v>637</v>
      </c>
      <c r="B279" s="5" t="s">
        <v>638</v>
      </c>
      <c r="C279" s="5" t="s">
        <v>330</v>
      </c>
      <c r="D279" s="11">
        <v>1994954</v>
      </c>
      <c r="E279" s="12">
        <v>191780867</v>
      </c>
      <c r="F279" s="11">
        <v>10324006</v>
      </c>
      <c r="G279" s="11">
        <v>1836831</v>
      </c>
      <c r="H279" s="11">
        <v>12160837</v>
      </c>
      <c r="I279" s="13">
        <v>6.3399999999999998E-2</v>
      </c>
      <c r="J279" s="11">
        <v>176697503</v>
      </c>
      <c r="K279" s="11">
        <v>25407370</v>
      </c>
      <c r="L279" s="11">
        <v>3266132</v>
      </c>
      <c r="M279" s="11">
        <v>28673502</v>
      </c>
      <c r="N279" s="14">
        <v>0.1623</v>
      </c>
    </row>
    <row r="280" spans="1:14" x14ac:dyDescent="0.3">
      <c r="A280" s="2" t="s">
        <v>639</v>
      </c>
      <c r="B280" s="5" t="s">
        <v>640</v>
      </c>
      <c r="C280" s="5" t="s">
        <v>335</v>
      </c>
      <c r="D280" s="11">
        <v>65182</v>
      </c>
      <c r="E280" s="12">
        <v>1896718</v>
      </c>
      <c r="F280" s="11">
        <v>137157</v>
      </c>
      <c r="G280" s="11">
        <v>32998</v>
      </c>
      <c r="H280" s="11">
        <v>170155</v>
      </c>
      <c r="I280" s="13">
        <v>8.9700000000000002E-2</v>
      </c>
      <c r="J280" s="11">
        <v>1745456</v>
      </c>
      <c r="K280" s="11">
        <v>288419</v>
      </c>
      <c r="L280" s="11">
        <v>11526</v>
      </c>
      <c r="M280" s="11">
        <v>299945</v>
      </c>
      <c r="N280" s="14">
        <v>0.17180000000000001</v>
      </c>
    </row>
    <row r="281" spans="1:14" x14ac:dyDescent="0.3">
      <c r="A281" s="2" t="s">
        <v>641</v>
      </c>
      <c r="B281" s="5" t="s">
        <v>642</v>
      </c>
      <c r="C281" s="5" t="s">
        <v>643</v>
      </c>
      <c r="D281" s="11">
        <v>433296</v>
      </c>
      <c r="E281" s="12">
        <v>18363816</v>
      </c>
      <c r="F281" s="11">
        <v>1190255</v>
      </c>
      <c r="G281" s="11">
        <v>297343</v>
      </c>
      <c r="H281" s="11">
        <v>1487598</v>
      </c>
      <c r="I281" s="13">
        <v>8.1000000000000003E-2</v>
      </c>
      <c r="J281" s="11">
        <v>16459214</v>
      </c>
      <c r="K281" s="11">
        <v>3094857</v>
      </c>
      <c r="L281" s="11">
        <v>241245</v>
      </c>
      <c r="M281" s="11">
        <v>3336102</v>
      </c>
      <c r="N281" s="14">
        <v>0.20269999999999999</v>
      </c>
    </row>
    <row r="282" spans="1:14" x14ac:dyDescent="0.3">
      <c r="A282" s="2" t="s">
        <v>644</v>
      </c>
      <c r="B282" s="5" t="s">
        <v>645</v>
      </c>
      <c r="C282" s="5" t="s">
        <v>643</v>
      </c>
      <c r="D282" s="11">
        <v>136211</v>
      </c>
      <c r="E282" s="12">
        <v>7590092</v>
      </c>
      <c r="F282" s="11">
        <v>210012</v>
      </c>
      <c r="G282" s="11">
        <v>-58001</v>
      </c>
      <c r="H282" s="11">
        <v>152011</v>
      </c>
      <c r="I282" s="13">
        <v>0.02</v>
      </c>
      <c r="J282" s="11">
        <v>6795203</v>
      </c>
      <c r="K282" s="11">
        <v>1004901</v>
      </c>
      <c r="L282" s="11">
        <v>45893</v>
      </c>
      <c r="M282" s="11">
        <v>1050794</v>
      </c>
      <c r="N282" s="14">
        <v>0.15459999999999999</v>
      </c>
    </row>
    <row r="283" spans="1:14" x14ac:dyDescent="0.3">
      <c r="A283" s="2" t="s">
        <v>646</v>
      </c>
      <c r="B283" s="5" t="s">
        <v>647</v>
      </c>
      <c r="C283" s="5" t="s">
        <v>643</v>
      </c>
      <c r="D283" s="11">
        <v>136646</v>
      </c>
      <c r="E283" s="12">
        <v>5978350</v>
      </c>
      <c r="F283" s="11">
        <v>297672</v>
      </c>
      <c r="G283" s="11">
        <v>61484</v>
      </c>
      <c r="H283" s="11">
        <v>359156</v>
      </c>
      <c r="I283" s="13">
        <v>6.0100000000000001E-2</v>
      </c>
      <c r="J283" s="11">
        <v>5159437</v>
      </c>
      <c r="K283" s="11">
        <v>1116585</v>
      </c>
      <c r="L283" s="11">
        <v>273620</v>
      </c>
      <c r="M283" s="11">
        <v>1390205</v>
      </c>
      <c r="N283" s="14">
        <v>0.26939999999999997</v>
      </c>
    </row>
    <row r="284" spans="1:14" x14ac:dyDescent="0.3">
      <c r="A284" s="2" t="s">
        <v>648</v>
      </c>
      <c r="B284" s="5" t="s">
        <v>649</v>
      </c>
      <c r="C284" s="5" t="s">
        <v>643</v>
      </c>
      <c r="D284" s="11">
        <v>353313</v>
      </c>
      <c r="E284" s="12">
        <v>20113162</v>
      </c>
      <c r="F284" s="11">
        <v>433099</v>
      </c>
      <c r="G284" s="11">
        <v>-283618</v>
      </c>
      <c r="H284" s="11">
        <v>149481</v>
      </c>
      <c r="I284" s="13">
        <v>7.4000000000000003E-3</v>
      </c>
      <c r="J284" s="11">
        <v>17691789</v>
      </c>
      <c r="K284" s="11">
        <v>2854472</v>
      </c>
      <c r="L284" s="11">
        <v>-295995</v>
      </c>
      <c r="M284" s="11">
        <v>2558477</v>
      </c>
      <c r="N284" s="14">
        <v>0.14460000000000001</v>
      </c>
    </row>
    <row r="285" spans="1:14" x14ac:dyDescent="0.3">
      <c r="A285" s="2" t="s">
        <v>650</v>
      </c>
      <c r="B285" s="5" t="s">
        <v>651</v>
      </c>
      <c r="C285" s="5" t="s">
        <v>396</v>
      </c>
      <c r="D285" s="11">
        <v>66412</v>
      </c>
      <c r="E285" s="12">
        <v>4286343</v>
      </c>
      <c r="F285" s="11">
        <v>367041</v>
      </c>
      <c r="G285" s="11">
        <v>78753</v>
      </c>
      <c r="H285" s="11">
        <v>445794</v>
      </c>
      <c r="I285" s="13">
        <v>0.104</v>
      </c>
      <c r="J285" s="11">
        <v>3623060</v>
      </c>
      <c r="K285" s="11">
        <v>1030324</v>
      </c>
      <c r="L285" s="11">
        <v>267772</v>
      </c>
      <c r="M285" s="11">
        <v>1298096</v>
      </c>
      <c r="N285" s="14">
        <v>0.35830000000000001</v>
      </c>
    </row>
    <row r="286" spans="1:14" x14ac:dyDescent="0.3">
      <c r="A286" s="2" t="s">
        <v>652</v>
      </c>
      <c r="B286" s="5" t="s">
        <v>653</v>
      </c>
      <c r="C286" s="5" t="s">
        <v>142</v>
      </c>
      <c r="D286" s="11">
        <v>162203</v>
      </c>
      <c r="E286" s="12">
        <v>12647469</v>
      </c>
      <c r="F286" s="11">
        <v>643912</v>
      </c>
      <c r="G286" s="11">
        <v>98857</v>
      </c>
      <c r="H286" s="11">
        <v>742769</v>
      </c>
      <c r="I286" s="13">
        <v>5.8700000000000002E-2</v>
      </c>
      <c r="J286" s="11">
        <v>11249196</v>
      </c>
      <c r="K286" s="11">
        <v>2042185</v>
      </c>
      <c r="L286" s="11">
        <v>60135</v>
      </c>
      <c r="M286" s="11">
        <v>2102320</v>
      </c>
      <c r="N286" s="14">
        <v>0.18690000000000001</v>
      </c>
    </row>
    <row r="287" spans="1:14" x14ac:dyDescent="0.3">
      <c r="A287" s="2" t="s">
        <v>654</v>
      </c>
      <c r="B287" s="5" t="s">
        <v>655</v>
      </c>
      <c r="C287" s="5" t="s">
        <v>350</v>
      </c>
      <c r="D287" s="11">
        <v>72444</v>
      </c>
      <c r="E287" s="12">
        <v>3783430</v>
      </c>
      <c r="F287" s="11">
        <v>84396</v>
      </c>
      <c r="G287" s="11">
        <v>-27991</v>
      </c>
      <c r="H287" s="11">
        <v>56405</v>
      </c>
      <c r="I287" s="13">
        <v>1.49E-2</v>
      </c>
      <c r="J287" s="11">
        <v>3408212</v>
      </c>
      <c r="K287" s="11">
        <v>459614</v>
      </c>
      <c r="L287" s="11">
        <v>-78827</v>
      </c>
      <c r="M287" s="11">
        <v>380787</v>
      </c>
      <c r="N287" s="14">
        <v>0.11169999999999999</v>
      </c>
    </row>
    <row r="288" spans="1:14" x14ac:dyDescent="0.3">
      <c r="A288" s="2" t="s">
        <v>656</v>
      </c>
      <c r="B288" s="5" t="s">
        <v>657</v>
      </c>
      <c r="C288" s="5" t="s">
        <v>366</v>
      </c>
      <c r="D288" s="11">
        <v>58807</v>
      </c>
      <c r="E288" s="12">
        <v>2886870</v>
      </c>
      <c r="F288" s="11">
        <v>184935</v>
      </c>
      <c r="G288" s="11">
        <v>91957</v>
      </c>
      <c r="H288" s="11">
        <v>276892</v>
      </c>
      <c r="I288" s="13">
        <v>9.5899999999999999E-2</v>
      </c>
      <c r="J288" s="11">
        <v>2626540</v>
      </c>
      <c r="K288" s="11">
        <v>445265</v>
      </c>
      <c r="L288" s="11">
        <v>93408</v>
      </c>
      <c r="M288" s="11">
        <v>538673</v>
      </c>
      <c r="N288" s="14">
        <v>0.2051</v>
      </c>
    </row>
    <row r="289" spans="1:14" x14ac:dyDescent="0.3">
      <c r="A289" s="2" t="s">
        <v>658</v>
      </c>
      <c r="B289" s="5" t="s">
        <v>659</v>
      </c>
      <c r="C289" s="5" t="s">
        <v>104</v>
      </c>
      <c r="D289" s="11">
        <v>919526</v>
      </c>
      <c r="E289" s="12">
        <v>359035050</v>
      </c>
      <c r="F289" s="11">
        <v>13086236</v>
      </c>
      <c r="G289" s="11">
        <v>-2126847</v>
      </c>
      <c r="H289" s="11">
        <v>10959389</v>
      </c>
      <c r="I289" s="13">
        <v>3.0499999999999999E-2</v>
      </c>
      <c r="J289" s="11">
        <v>319652901</v>
      </c>
      <c r="K289" s="11">
        <v>52468385</v>
      </c>
      <c r="L289" s="11">
        <v>6939463</v>
      </c>
      <c r="M289" s="11">
        <v>59407848</v>
      </c>
      <c r="N289" s="14">
        <v>0.18590000000000001</v>
      </c>
    </row>
    <row r="290" spans="1:14" x14ac:dyDescent="0.3">
      <c r="A290" s="17"/>
      <c r="D290" s="11"/>
      <c r="E290" s="12"/>
      <c r="F290" s="11"/>
      <c r="G290" s="11"/>
      <c r="H290" s="11"/>
      <c r="I290" s="13"/>
      <c r="J290" s="11"/>
      <c r="K290" s="11"/>
      <c r="L290" s="11"/>
      <c r="M290" s="11"/>
      <c r="N290" s="14"/>
    </row>
    <row r="291" spans="1:14" x14ac:dyDescent="0.3">
      <c r="A291" s="18" t="s">
        <v>660</v>
      </c>
      <c r="B291" s="18" t="s">
        <v>678</v>
      </c>
      <c r="C291" s="18"/>
      <c r="D291" s="19">
        <v>1955708</v>
      </c>
      <c r="E291" s="20">
        <v>91801258</v>
      </c>
      <c r="F291" s="19">
        <v>5460515</v>
      </c>
      <c r="G291" s="19">
        <v>1264057</v>
      </c>
      <c r="H291" s="19">
        <v>6724572</v>
      </c>
      <c r="I291" s="21">
        <v>7.3251414484973618E-2</v>
      </c>
      <c r="J291" s="19">
        <v>82282094</v>
      </c>
      <c r="K291" s="19">
        <v>14979679</v>
      </c>
      <c r="L291" s="19">
        <v>927328</v>
      </c>
      <c r="M291" s="19">
        <v>15907007</v>
      </c>
      <c r="N291" s="22">
        <v>0.19332282671367115</v>
      </c>
    </row>
    <row r="292" spans="1:14" x14ac:dyDescent="0.3">
      <c r="A292" s="23" t="s">
        <v>661</v>
      </c>
      <c r="B292" s="24" t="s">
        <v>679</v>
      </c>
      <c r="C292" s="23"/>
      <c r="D292" s="25">
        <v>508541</v>
      </c>
      <c r="E292" s="26">
        <v>38103486</v>
      </c>
      <c r="F292" s="25">
        <v>1441945</v>
      </c>
      <c r="G292" s="25">
        <v>113368</v>
      </c>
      <c r="H292" s="25">
        <v>1555313</v>
      </c>
      <c r="I292" s="27">
        <v>4.0818128818974724E-2</v>
      </c>
      <c r="J292" s="25">
        <v>34427159</v>
      </c>
      <c r="K292" s="25">
        <v>5118272</v>
      </c>
      <c r="L292" s="25">
        <v>-365010</v>
      </c>
      <c r="M292" s="25">
        <v>4753262</v>
      </c>
      <c r="N292" s="28">
        <v>0.13806721606043648</v>
      </c>
    </row>
    <row r="293" spans="1:14" x14ac:dyDescent="0.3">
      <c r="A293" s="29" t="s">
        <v>662</v>
      </c>
      <c r="B293" s="30" t="s">
        <v>680</v>
      </c>
      <c r="C293" s="29"/>
      <c r="D293" s="31">
        <v>10197777</v>
      </c>
      <c r="E293" s="32">
        <v>586919629</v>
      </c>
      <c r="F293" s="31">
        <v>21067557</v>
      </c>
      <c r="G293" s="31">
        <v>1309331</v>
      </c>
      <c r="H293" s="31">
        <v>22376888</v>
      </c>
      <c r="I293" s="33">
        <v>3.8125983344816705E-2</v>
      </c>
      <c r="J293" s="31">
        <v>519239896</v>
      </c>
      <c r="K293" s="31">
        <v>88747290</v>
      </c>
      <c r="L293" s="31">
        <v>8442446</v>
      </c>
      <c r="M293" s="31">
        <v>97189736</v>
      </c>
      <c r="N293" s="34">
        <v>0.18717694219706107</v>
      </c>
    </row>
    <row r="295" spans="1:14" x14ac:dyDescent="0.3">
      <c r="B295" s="35"/>
      <c r="C295" s="36"/>
      <c r="D295" s="11"/>
      <c r="E295" s="11"/>
      <c r="F295" s="11"/>
      <c r="G295" s="11"/>
      <c r="H295" s="11"/>
      <c r="I295" s="14"/>
    </row>
    <row r="296" spans="1:14" x14ac:dyDescent="0.3">
      <c r="C296" s="35"/>
      <c r="D296" s="37"/>
      <c r="E296" s="37"/>
      <c r="F296" s="37"/>
      <c r="H296" s="37"/>
      <c r="I296" s="37"/>
    </row>
  </sheetData>
  <autoFilter ref="A4:N289" xr:uid="{A4869ED8-55AB-4E2B-B5E3-4787422AA7C6}">
    <sortState xmlns:xlrd2="http://schemas.microsoft.com/office/spreadsheetml/2017/richdata2" ref="A5:N289">
      <sortCondition ref="A4"/>
    </sortState>
  </autoFilter>
  <mergeCells count="15">
    <mergeCell ref="A1:C1"/>
    <mergeCell ref="D1:D2"/>
    <mergeCell ref="E1:I1"/>
    <mergeCell ref="J1:N1"/>
    <mergeCell ref="A2:C2"/>
    <mergeCell ref="E2:E3"/>
    <mergeCell ref="F2:F3"/>
    <mergeCell ref="G2:G3"/>
    <mergeCell ref="H2:H3"/>
    <mergeCell ref="I2:I3"/>
    <mergeCell ref="J2:J3"/>
    <mergeCell ref="K2:K3"/>
    <mergeCell ref="L2:L3"/>
    <mergeCell ref="M2:M3"/>
    <mergeCell ref="N2:N3"/>
  </mergeCells>
  <printOptions gridLines="1"/>
  <pageMargins left="0.2" right="0.2" top="0.5" bottom="0.5" header="0.3" footer="0.3"/>
  <pageSetup scale="61"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09C4C-83B4-4010-B372-B8169AC87BE7}">
  <sheetPr>
    <tabColor rgb="FF92D050"/>
  </sheetPr>
  <dimension ref="A1:F287"/>
  <sheetViews>
    <sheetView workbookViewId="0">
      <selection activeCell="A2" sqref="A2:D286"/>
    </sheetView>
  </sheetViews>
  <sheetFormatPr defaultRowHeight="15" x14ac:dyDescent="0.3"/>
  <cols>
    <col min="5" max="5" width="8.85546875" customWidth="1"/>
  </cols>
  <sheetData>
    <row r="1" spans="1:6" ht="15.75" thickBot="1" x14ac:dyDescent="0.35">
      <c r="A1" s="49" t="s">
        <v>0</v>
      </c>
      <c r="B1" s="49" t="s">
        <v>681</v>
      </c>
      <c r="C1" s="49" t="s">
        <v>682</v>
      </c>
      <c r="D1" s="49" t="s">
        <v>683</v>
      </c>
      <c r="F1" s="50" t="s">
        <v>686</v>
      </c>
    </row>
    <row r="2" spans="1:6" x14ac:dyDescent="0.3">
      <c r="A2" s="38">
        <v>2027</v>
      </c>
      <c r="B2" s="2" t="s">
        <v>2</v>
      </c>
      <c r="C2">
        <f>D2*100</f>
        <v>6.2</v>
      </c>
      <c r="D2" s="14">
        <v>6.2E-2</v>
      </c>
    </row>
    <row r="3" spans="1:6" x14ac:dyDescent="0.3">
      <c r="A3" s="38">
        <v>2027</v>
      </c>
      <c r="B3" s="2" t="s">
        <v>7</v>
      </c>
      <c r="C3">
        <f t="shared" ref="C3:C66" si="0">D3*100</f>
        <v>3.4799999999999995</v>
      </c>
      <c r="D3" s="14">
        <v>3.4799999999999998E-2</v>
      </c>
    </row>
    <row r="4" spans="1:6" x14ac:dyDescent="0.3">
      <c r="A4" s="38">
        <v>2027</v>
      </c>
      <c r="B4" s="2" t="s">
        <v>10</v>
      </c>
      <c r="C4">
        <f t="shared" si="0"/>
        <v>9.77</v>
      </c>
      <c r="D4" s="14">
        <v>9.7699999999999995E-2</v>
      </c>
    </row>
    <row r="5" spans="1:6" x14ac:dyDescent="0.3">
      <c r="A5" s="38">
        <v>2027</v>
      </c>
      <c r="B5" s="2" t="s">
        <v>13</v>
      </c>
      <c r="C5">
        <f t="shared" si="0"/>
        <v>7.66</v>
      </c>
      <c r="D5" s="14">
        <v>7.6600000000000001E-2</v>
      </c>
    </row>
    <row r="6" spans="1:6" x14ac:dyDescent="0.3">
      <c r="A6" s="38">
        <v>2027</v>
      </c>
      <c r="B6" s="2" t="s">
        <v>16</v>
      </c>
      <c r="C6">
        <f t="shared" si="0"/>
        <v>12.139999999999999</v>
      </c>
      <c r="D6" s="14">
        <v>0.12139999999999999</v>
      </c>
    </row>
    <row r="7" spans="1:6" x14ac:dyDescent="0.3">
      <c r="A7" s="38">
        <v>2027</v>
      </c>
      <c r="B7" s="2" t="s">
        <v>19</v>
      </c>
      <c r="C7">
        <f t="shared" si="0"/>
        <v>9.34</v>
      </c>
      <c r="D7" s="14">
        <v>9.3399999999999997E-2</v>
      </c>
    </row>
    <row r="8" spans="1:6" x14ac:dyDescent="0.3">
      <c r="A8" s="38">
        <v>2027</v>
      </c>
      <c r="B8" s="2" t="s">
        <v>22</v>
      </c>
      <c r="C8">
        <f t="shared" si="0"/>
        <v>7.03</v>
      </c>
      <c r="D8" s="14">
        <v>7.0300000000000001E-2</v>
      </c>
    </row>
    <row r="9" spans="1:6" x14ac:dyDescent="0.3">
      <c r="A9" s="38">
        <v>2027</v>
      </c>
      <c r="B9" s="2" t="s">
        <v>25</v>
      </c>
      <c r="C9">
        <f t="shared" si="0"/>
        <v>4.17</v>
      </c>
      <c r="D9" s="14">
        <v>4.1700000000000001E-2</v>
      </c>
    </row>
    <row r="10" spans="1:6" x14ac:dyDescent="0.3">
      <c r="A10" s="38">
        <v>2027</v>
      </c>
      <c r="B10" s="2" t="s">
        <v>28</v>
      </c>
      <c r="C10">
        <f t="shared" si="0"/>
        <v>11</v>
      </c>
      <c r="D10" s="14">
        <v>0.11</v>
      </c>
    </row>
    <row r="11" spans="1:6" x14ac:dyDescent="0.3">
      <c r="A11" s="38">
        <v>2027</v>
      </c>
      <c r="B11" s="2" t="s">
        <v>31</v>
      </c>
      <c r="C11">
        <f t="shared" si="0"/>
        <v>5.0200000000000005</v>
      </c>
      <c r="D11" s="14">
        <v>5.0200000000000002E-2</v>
      </c>
    </row>
    <row r="12" spans="1:6" x14ac:dyDescent="0.3">
      <c r="A12" s="38">
        <v>2027</v>
      </c>
      <c r="B12" s="2" t="s">
        <v>34</v>
      </c>
      <c r="C12">
        <f t="shared" si="0"/>
        <v>3.3000000000000003</v>
      </c>
      <c r="D12" s="14">
        <v>3.3000000000000002E-2</v>
      </c>
    </row>
    <row r="13" spans="1:6" x14ac:dyDescent="0.3">
      <c r="A13" s="38">
        <v>2027</v>
      </c>
      <c r="B13" s="2" t="s">
        <v>37</v>
      </c>
      <c r="C13">
        <f t="shared" si="0"/>
        <v>2.81</v>
      </c>
      <c r="D13" s="14">
        <v>2.81E-2</v>
      </c>
    </row>
    <row r="14" spans="1:6" x14ac:dyDescent="0.3">
      <c r="A14" s="38">
        <v>2027</v>
      </c>
      <c r="B14" s="2" t="s">
        <v>40</v>
      </c>
      <c r="C14">
        <f t="shared" si="0"/>
        <v>3.2300000000000004</v>
      </c>
      <c r="D14" s="14">
        <v>3.2300000000000002E-2</v>
      </c>
    </row>
    <row r="15" spans="1:6" x14ac:dyDescent="0.3">
      <c r="A15" s="38">
        <v>2027</v>
      </c>
      <c r="B15" s="2" t="s">
        <v>42</v>
      </c>
      <c r="C15">
        <f t="shared" si="0"/>
        <v>3.7900000000000005</v>
      </c>
      <c r="D15" s="14">
        <v>3.7900000000000003E-2</v>
      </c>
    </row>
    <row r="16" spans="1:6" x14ac:dyDescent="0.3">
      <c r="A16" s="38">
        <v>2027</v>
      </c>
      <c r="B16" s="2" t="s">
        <v>44</v>
      </c>
      <c r="C16">
        <f t="shared" si="0"/>
        <v>5.6800000000000006</v>
      </c>
      <c r="D16" s="14">
        <v>5.6800000000000003E-2</v>
      </c>
    </row>
    <row r="17" spans="1:4" x14ac:dyDescent="0.3">
      <c r="A17" s="38">
        <v>2027</v>
      </c>
      <c r="B17" s="2" t="s">
        <v>47</v>
      </c>
      <c r="C17">
        <f t="shared" si="0"/>
        <v>5.1499999999999995</v>
      </c>
      <c r="D17" s="14">
        <v>5.1499999999999997E-2</v>
      </c>
    </row>
    <row r="18" spans="1:4" x14ac:dyDescent="0.3">
      <c r="A18" s="38">
        <v>2027</v>
      </c>
      <c r="B18" s="2" t="s">
        <v>50</v>
      </c>
      <c r="C18">
        <f t="shared" si="0"/>
        <v>2.4699999999999998</v>
      </c>
      <c r="D18" s="14">
        <v>2.47E-2</v>
      </c>
    </row>
    <row r="19" spans="1:4" x14ac:dyDescent="0.3">
      <c r="A19" s="38">
        <v>2027</v>
      </c>
      <c r="B19" s="2" t="s">
        <v>52</v>
      </c>
      <c r="C19">
        <f t="shared" si="0"/>
        <v>5.36</v>
      </c>
      <c r="D19" s="14">
        <v>5.3600000000000002E-2</v>
      </c>
    </row>
    <row r="20" spans="1:4" x14ac:dyDescent="0.3">
      <c r="A20" s="38">
        <v>2027</v>
      </c>
      <c r="B20" s="2" t="s">
        <v>54</v>
      </c>
      <c r="C20">
        <f t="shared" si="0"/>
        <v>11.44</v>
      </c>
      <c r="D20" s="14">
        <v>0.1144</v>
      </c>
    </row>
    <row r="21" spans="1:4" x14ac:dyDescent="0.3">
      <c r="A21" s="38">
        <v>2027</v>
      </c>
      <c r="B21" s="2" t="s">
        <v>57</v>
      </c>
      <c r="C21">
        <f t="shared" si="0"/>
        <v>4.21</v>
      </c>
      <c r="D21" s="14">
        <v>4.2099999999999999E-2</v>
      </c>
    </row>
    <row r="22" spans="1:4" x14ac:dyDescent="0.3">
      <c r="A22" s="38">
        <v>2027</v>
      </c>
      <c r="B22" s="2" t="s">
        <v>59</v>
      </c>
      <c r="C22">
        <f t="shared" si="0"/>
        <v>5.59</v>
      </c>
      <c r="D22" s="14">
        <v>5.5899999999999998E-2</v>
      </c>
    </row>
    <row r="23" spans="1:4" x14ac:dyDescent="0.3">
      <c r="A23" s="38">
        <v>2027</v>
      </c>
      <c r="B23" s="2" t="s">
        <v>61</v>
      </c>
      <c r="C23">
        <f t="shared" si="0"/>
        <v>3.95</v>
      </c>
      <c r="D23" s="14">
        <v>3.95E-2</v>
      </c>
    </row>
    <row r="24" spans="1:4" x14ac:dyDescent="0.3">
      <c r="A24" s="38">
        <v>2027</v>
      </c>
      <c r="B24" s="2" t="s">
        <v>63</v>
      </c>
      <c r="C24">
        <f t="shared" si="0"/>
        <v>2.82</v>
      </c>
      <c r="D24" s="14">
        <v>2.8199999999999999E-2</v>
      </c>
    </row>
    <row r="25" spans="1:4" x14ac:dyDescent="0.3">
      <c r="A25" s="38">
        <v>2027</v>
      </c>
      <c r="B25" s="2" t="s">
        <v>66</v>
      </c>
      <c r="C25">
        <f t="shared" si="0"/>
        <v>5.72</v>
      </c>
      <c r="D25" s="14">
        <v>5.7200000000000001E-2</v>
      </c>
    </row>
    <row r="26" spans="1:4" x14ac:dyDescent="0.3">
      <c r="A26" s="38">
        <v>2027</v>
      </c>
      <c r="B26" s="2" t="s">
        <v>68</v>
      </c>
      <c r="C26">
        <f t="shared" si="0"/>
        <v>6.77</v>
      </c>
      <c r="D26" s="14">
        <v>6.7699999999999996E-2</v>
      </c>
    </row>
    <row r="27" spans="1:4" x14ac:dyDescent="0.3">
      <c r="A27" s="38">
        <v>2027</v>
      </c>
      <c r="B27" s="2" t="s">
        <v>71</v>
      </c>
      <c r="C27">
        <f t="shared" si="0"/>
        <v>9.82</v>
      </c>
      <c r="D27" s="14">
        <v>9.8199999999999996E-2</v>
      </c>
    </row>
    <row r="28" spans="1:4" x14ac:dyDescent="0.3">
      <c r="A28" s="38">
        <v>2027</v>
      </c>
      <c r="B28" s="2" t="s">
        <v>73</v>
      </c>
      <c r="C28">
        <f t="shared" si="0"/>
        <v>5.17</v>
      </c>
      <c r="D28" s="14">
        <v>5.1700000000000003E-2</v>
      </c>
    </row>
    <row r="29" spans="1:4" x14ac:dyDescent="0.3">
      <c r="A29" s="38">
        <v>2027</v>
      </c>
      <c r="B29" s="2" t="s">
        <v>76</v>
      </c>
      <c r="C29">
        <f t="shared" si="0"/>
        <v>4.5999999999999996</v>
      </c>
      <c r="D29" s="14">
        <v>4.5999999999999999E-2</v>
      </c>
    </row>
    <row r="30" spans="1:4" x14ac:dyDescent="0.3">
      <c r="A30" s="38">
        <v>2027</v>
      </c>
      <c r="B30" s="2" t="s">
        <v>79</v>
      </c>
      <c r="C30">
        <f t="shared" si="0"/>
        <v>2.2800000000000002</v>
      </c>
      <c r="D30" s="14">
        <v>2.2800000000000001E-2</v>
      </c>
    </row>
    <row r="31" spans="1:4" x14ac:dyDescent="0.3">
      <c r="A31" s="38">
        <v>2027</v>
      </c>
      <c r="B31" s="2" t="s">
        <v>81</v>
      </c>
      <c r="C31">
        <f t="shared" si="0"/>
        <v>5.3199999999999994</v>
      </c>
      <c r="D31" s="14">
        <v>5.3199999999999997E-2</v>
      </c>
    </row>
    <row r="32" spans="1:4" x14ac:dyDescent="0.3">
      <c r="A32" s="38">
        <v>2027</v>
      </c>
      <c r="B32" s="2" t="s">
        <v>84</v>
      </c>
      <c r="C32">
        <f t="shared" si="0"/>
        <v>4.07</v>
      </c>
      <c r="D32" s="14">
        <v>4.07E-2</v>
      </c>
    </row>
    <row r="33" spans="1:4" x14ac:dyDescent="0.3">
      <c r="A33" s="38">
        <v>2027</v>
      </c>
      <c r="B33" s="2" t="s">
        <v>86</v>
      </c>
      <c r="C33">
        <f t="shared" si="0"/>
        <v>3.55</v>
      </c>
      <c r="D33" s="14">
        <v>3.5499999999999997E-2</v>
      </c>
    </row>
    <row r="34" spans="1:4" x14ac:dyDescent="0.3">
      <c r="A34" s="38">
        <v>2027</v>
      </c>
      <c r="B34" s="2" t="s">
        <v>89</v>
      </c>
      <c r="C34">
        <f t="shared" si="0"/>
        <v>16.23</v>
      </c>
      <c r="D34" s="14">
        <v>0.1623</v>
      </c>
    </row>
    <row r="35" spans="1:4" x14ac:dyDescent="0.3">
      <c r="A35" s="38">
        <v>2027</v>
      </c>
      <c r="B35" s="2" t="s">
        <v>91</v>
      </c>
      <c r="C35">
        <f t="shared" si="0"/>
        <v>3.55</v>
      </c>
      <c r="D35" s="14">
        <v>3.5499999999999997E-2</v>
      </c>
    </row>
    <row r="36" spans="1:4" x14ac:dyDescent="0.3">
      <c r="A36" s="38">
        <v>2027</v>
      </c>
      <c r="B36" s="2" t="s">
        <v>93</v>
      </c>
      <c r="C36">
        <f t="shared" si="0"/>
        <v>4.54</v>
      </c>
      <c r="D36" s="14">
        <v>4.5400000000000003E-2</v>
      </c>
    </row>
    <row r="37" spans="1:4" x14ac:dyDescent="0.3">
      <c r="A37" s="38">
        <v>2027</v>
      </c>
      <c r="B37" s="2" t="s">
        <v>95</v>
      </c>
      <c r="C37">
        <f t="shared" si="0"/>
        <v>0.86999999999999988</v>
      </c>
      <c r="D37" s="14">
        <v>8.6999999999999994E-3</v>
      </c>
    </row>
    <row r="38" spans="1:4" x14ac:dyDescent="0.3">
      <c r="A38" s="38">
        <v>2027</v>
      </c>
      <c r="B38" s="2" t="s">
        <v>98</v>
      </c>
      <c r="C38">
        <f t="shared" si="0"/>
        <v>1.41</v>
      </c>
      <c r="D38" s="14">
        <v>1.41E-2</v>
      </c>
    </row>
    <row r="39" spans="1:4" x14ac:dyDescent="0.3">
      <c r="A39" s="38">
        <v>2027</v>
      </c>
      <c r="B39" s="2" t="s">
        <v>99</v>
      </c>
      <c r="C39">
        <f t="shared" si="0"/>
        <v>7.0000000000000009</v>
      </c>
      <c r="D39" s="14">
        <v>7.0000000000000007E-2</v>
      </c>
    </row>
    <row r="40" spans="1:4" x14ac:dyDescent="0.3">
      <c r="A40" s="38">
        <v>2027</v>
      </c>
      <c r="B40" s="2" t="s">
        <v>102</v>
      </c>
      <c r="C40">
        <f t="shared" si="0"/>
        <v>5.92</v>
      </c>
      <c r="D40" s="14">
        <v>5.9200000000000003E-2</v>
      </c>
    </row>
    <row r="41" spans="1:4" x14ac:dyDescent="0.3">
      <c r="A41" s="38">
        <v>2027</v>
      </c>
      <c r="B41" s="2" t="s">
        <v>105</v>
      </c>
      <c r="C41">
        <f t="shared" si="0"/>
        <v>1.39</v>
      </c>
      <c r="D41" s="14">
        <v>1.3899999999999999E-2</v>
      </c>
    </row>
    <row r="42" spans="1:4" x14ac:dyDescent="0.3">
      <c r="A42" s="38">
        <v>2027</v>
      </c>
      <c r="B42" s="2" t="s">
        <v>107</v>
      </c>
      <c r="C42">
        <f t="shared" si="0"/>
        <v>6.5500000000000007</v>
      </c>
      <c r="D42" s="14">
        <v>6.5500000000000003E-2</v>
      </c>
    </row>
    <row r="43" spans="1:4" x14ac:dyDescent="0.3">
      <c r="A43" s="38">
        <v>2027</v>
      </c>
      <c r="B43" s="2" t="s">
        <v>109</v>
      </c>
      <c r="C43">
        <f t="shared" si="0"/>
        <v>1.63</v>
      </c>
      <c r="D43" s="14">
        <v>1.6299999999999999E-2</v>
      </c>
    </row>
    <row r="44" spans="1:4" x14ac:dyDescent="0.3">
      <c r="A44" s="38">
        <v>2027</v>
      </c>
      <c r="B44" s="2" t="s">
        <v>111</v>
      </c>
      <c r="C44">
        <f t="shared" si="0"/>
        <v>3.49</v>
      </c>
      <c r="D44" s="14">
        <v>3.49E-2</v>
      </c>
    </row>
    <row r="45" spans="1:4" x14ac:dyDescent="0.3">
      <c r="A45" s="38">
        <v>2027</v>
      </c>
      <c r="B45" s="2" t="s">
        <v>113</v>
      </c>
      <c r="C45">
        <f t="shared" si="0"/>
        <v>0.84</v>
      </c>
      <c r="D45" s="14">
        <v>8.3999999999999995E-3</v>
      </c>
    </row>
    <row r="46" spans="1:4" x14ac:dyDescent="0.3">
      <c r="A46" s="38">
        <v>2027</v>
      </c>
      <c r="B46" s="2" t="s">
        <v>116</v>
      </c>
      <c r="C46">
        <f t="shared" si="0"/>
        <v>2.4299999999999997</v>
      </c>
      <c r="D46" s="14">
        <v>2.4299999999999999E-2</v>
      </c>
    </row>
    <row r="47" spans="1:4" x14ac:dyDescent="0.3">
      <c r="A47" s="38">
        <v>2027</v>
      </c>
      <c r="B47" s="2" t="s">
        <v>118</v>
      </c>
      <c r="C47">
        <f t="shared" si="0"/>
        <v>4.41</v>
      </c>
      <c r="D47" s="14">
        <v>4.41E-2</v>
      </c>
    </row>
    <row r="48" spans="1:4" x14ac:dyDescent="0.3">
      <c r="A48" s="38">
        <v>2027</v>
      </c>
      <c r="B48" s="2" t="s">
        <v>121</v>
      </c>
      <c r="C48">
        <f t="shared" si="0"/>
        <v>2.56</v>
      </c>
      <c r="D48" s="14">
        <v>2.5600000000000001E-2</v>
      </c>
    </row>
    <row r="49" spans="1:4" x14ac:dyDescent="0.3">
      <c r="A49" s="38">
        <v>2027</v>
      </c>
      <c r="B49" s="2" t="s">
        <v>124</v>
      </c>
      <c r="C49">
        <f t="shared" si="0"/>
        <v>4.47</v>
      </c>
      <c r="D49" s="14">
        <v>4.4699999999999997E-2</v>
      </c>
    </row>
    <row r="50" spans="1:4" x14ac:dyDescent="0.3">
      <c r="A50" s="38">
        <v>2027</v>
      </c>
      <c r="B50" s="2" t="s">
        <v>126</v>
      </c>
      <c r="C50">
        <f t="shared" si="0"/>
        <v>24.42</v>
      </c>
      <c r="D50" s="14">
        <v>0.2442</v>
      </c>
    </row>
    <row r="51" spans="1:4" x14ac:dyDescent="0.3">
      <c r="A51" s="38">
        <v>2027</v>
      </c>
      <c r="B51" s="2" t="s">
        <v>129</v>
      </c>
      <c r="C51">
        <f t="shared" si="0"/>
        <v>0</v>
      </c>
      <c r="D51" s="14">
        <v>0</v>
      </c>
    </row>
    <row r="52" spans="1:4" x14ac:dyDescent="0.3">
      <c r="A52" s="38">
        <v>2027</v>
      </c>
      <c r="B52" s="2" t="s">
        <v>131</v>
      </c>
      <c r="C52">
        <f t="shared" si="0"/>
        <v>5.17</v>
      </c>
      <c r="D52" s="14">
        <v>5.1700000000000003E-2</v>
      </c>
    </row>
    <row r="53" spans="1:4" x14ac:dyDescent="0.3">
      <c r="A53" s="38">
        <v>2027</v>
      </c>
      <c r="B53" s="2" t="s">
        <v>134</v>
      </c>
      <c r="C53">
        <f t="shared" si="0"/>
        <v>2.5100000000000002</v>
      </c>
      <c r="D53" s="14">
        <v>2.5100000000000001E-2</v>
      </c>
    </row>
    <row r="54" spans="1:4" x14ac:dyDescent="0.3">
      <c r="A54" s="38">
        <v>2027</v>
      </c>
      <c r="B54" s="2" t="s">
        <v>136</v>
      </c>
      <c r="C54">
        <f t="shared" si="0"/>
        <v>2.67</v>
      </c>
      <c r="D54" s="14">
        <v>2.6700000000000002E-2</v>
      </c>
    </row>
    <row r="55" spans="1:4" x14ac:dyDescent="0.3">
      <c r="A55" s="38">
        <v>2027</v>
      </c>
      <c r="B55" s="2" t="s">
        <v>138</v>
      </c>
      <c r="C55">
        <f t="shared" si="0"/>
        <v>2.85</v>
      </c>
      <c r="D55" s="14">
        <v>2.8500000000000001E-2</v>
      </c>
    </row>
    <row r="56" spans="1:4" x14ac:dyDescent="0.3">
      <c r="A56" s="38">
        <v>2027</v>
      </c>
      <c r="B56" s="2" t="s">
        <v>141</v>
      </c>
      <c r="C56">
        <f t="shared" si="0"/>
        <v>3.2800000000000002</v>
      </c>
      <c r="D56" s="14">
        <v>3.2800000000000003E-2</v>
      </c>
    </row>
    <row r="57" spans="1:4" x14ac:dyDescent="0.3">
      <c r="A57" s="38">
        <v>2027</v>
      </c>
      <c r="B57" s="2" t="s">
        <v>143</v>
      </c>
      <c r="C57">
        <f t="shared" si="0"/>
        <v>2.65</v>
      </c>
      <c r="D57" s="14">
        <v>2.6499999999999999E-2</v>
      </c>
    </row>
    <row r="58" spans="1:4" x14ac:dyDescent="0.3">
      <c r="A58" s="38">
        <v>2027</v>
      </c>
      <c r="B58" s="2" t="s">
        <v>145</v>
      </c>
      <c r="C58">
        <f t="shared" si="0"/>
        <v>2.04</v>
      </c>
      <c r="D58" s="14">
        <v>2.0400000000000001E-2</v>
      </c>
    </row>
    <row r="59" spans="1:4" x14ac:dyDescent="0.3">
      <c r="A59" s="38">
        <v>2027</v>
      </c>
      <c r="B59" s="2" t="s">
        <v>147</v>
      </c>
      <c r="C59">
        <f t="shared" si="0"/>
        <v>2.94</v>
      </c>
      <c r="D59" s="14">
        <v>2.9399999999999999E-2</v>
      </c>
    </row>
    <row r="60" spans="1:4" x14ac:dyDescent="0.3">
      <c r="A60" s="38">
        <v>2027</v>
      </c>
      <c r="B60" s="2" t="s">
        <v>149</v>
      </c>
      <c r="C60">
        <f t="shared" si="0"/>
        <v>10.82</v>
      </c>
      <c r="D60" s="14">
        <v>0.1082</v>
      </c>
    </row>
    <row r="61" spans="1:4" x14ac:dyDescent="0.3">
      <c r="A61" s="38">
        <v>2027</v>
      </c>
      <c r="B61" s="2" t="s">
        <v>152</v>
      </c>
      <c r="C61">
        <f t="shared" si="0"/>
        <v>2.13</v>
      </c>
      <c r="D61" s="14">
        <v>2.1299999999999999E-2</v>
      </c>
    </row>
    <row r="62" spans="1:4" x14ac:dyDescent="0.3">
      <c r="A62" s="38">
        <v>2027</v>
      </c>
      <c r="B62" s="2" t="s">
        <v>154</v>
      </c>
      <c r="C62">
        <f t="shared" si="0"/>
        <v>1.94</v>
      </c>
      <c r="D62" s="14">
        <v>1.9400000000000001E-2</v>
      </c>
    </row>
    <row r="63" spans="1:4" x14ac:dyDescent="0.3">
      <c r="A63" s="38">
        <v>2027</v>
      </c>
      <c r="B63" s="2" t="s">
        <v>156</v>
      </c>
      <c r="C63">
        <f t="shared" si="0"/>
        <v>2.75</v>
      </c>
      <c r="D63" s="14">
        <v>2.75E-2</v>
      </c>
    </row>
    <row r="64" spans="1:4" x14ac:dyDescent="0.3">
      <c r="A64" s="38">
        <v>2027</v>
      </c>
      <c r="B64" s="2" t="s">
        <v>159</v>
      </c>
      <c r="C64">
        <f t="shared" si="0"/>
        <v>2.2800000000000002</v>
      </c>
      <c r="D64" s="14">
        <v>2.2800000000000001E-2</v>
      </c>
    </row>
    <row r="65" spans="1:4" x14ac:dyDescent="0.3">
      <c r="A65" s="38">
        <v>2027</v>
      </c>
      <c r="B65" s="2" t="s">
        <v>161</v>
      </c>
      <c r="C65">
        <f t="shared" si="0"/>
        <v>5.67</v>
      </c>
      <c r="D65" s="14">
        <v>5.67E-2</v>
      </c>
    </row>
    <row r="66" spans="1:4" x14ac:dyDescent="0.3">
      <c r="A66" s="38">
        <v>2027</v>
      </c>
      <c r="B66" s="2" t="s">
        <v>164</v>
      </c>
      <c r="C66">
        <f t="shared" si="0"/>
        <v>5.0599999999999996</v>
      </c>
      <c r="D66" s="14">
        <v>5.0599999999999999E-2</v>
      </c>
    </row>
    <row r="67" spans="1:4" x14ac:dyDescent="0.3">
      <c r="A67" s="38">
        <v>2027</v>
      </c>
      <c r="B67" s="2" t="s">
        <v>166</v>
      </c>
      <c r="C67">
        <f t="shared" ref="C67:C130" si="1">D67*100</f>
        <v>5.4899999999999993</v>
      </c>
      <c r="D67" s="14">
        <v>5.4899999999999997E-2</v>
      </c>
    </row>
    <row r="68" spans="1:4" x14ac:dyDescent="0.3">
      <c r="A68" s="38">
        <v>2027</v>
      </c>
      <c r="B68" s="2" t="s">
        <v>168</v>
      </c>
      <c r="C68">
        <f t="shared" si="1"/>
        <v>3.71</v>
      </c>
      <c r="D68" s="14">
        <v>3.7100000000000001E-2</v>
      </c>
    </row>
    <row r="69" spans="1:4" x14ac:dyDescent="0.3">
      <c r="A69" s="38">
        <v>2027</v>
      </c>
      <c r="B69" s="2" t="s">
        <v>171</v>
      </c>
      <c r="C69">
        <f t="shared" si="1"/>
        <v>3.73</v>
      </c>
      <c r="D69" s="14">
        <v>3.73E-2</v>
      </c>
    </row>
    <row r="70" spans="1:4" x14ac:dyDescent="0.3">
      <c r="A70" s="38">
        <v>2027</v>
      </c>
      <c r="B70" s="2" t="s">
        <v>173</v>
      </c>
      <c r="C70">
        <f t="shared" si="1"/>
        <v>4.26</v>
      </c>
      <c r="D70" s="14">
        <v>4.2599999999999999E-2</v>
      </c>
    </row>
    <row r="71" spans="1:4" x14ac:dyDescent="0.3">
      <c r="A71" s="38">
        <v>2027</v>
      </c>
      <c r="B71" s="2" t="s">
        <v>175</v>
      </c>
      <c r="C71">
        <f t="shared" si="1"/>
        <v>4.8099999999999996</v>
      </c>
      <c r="D71" s="14">
        <v>4.8099999999999997E-2</v>
      </c>
    </row>
    <row r="72" spans="1:4" x14ac:dyDescent="0.3">
      <c r="A72" s="38">
        <v>2027</v>
      </c>
      <c r="B72" s="2" t="s">
        <v>177</v>
      </c>
      <c r="C72">
        <f t="shared" si="1"/>
        <v>5.16</v>
      </c>
      <c r="D72" s="14">
        <v>5.16E-2</v>
      </c>
    </row>
    <row r="73" spans="1:4" x14ac:dyDescent="0.3">
      <c r="A73" s="38">
        <v>2027</v>
      </c>
      <c r="B73" s="2" t="s">
        <v>179</v>
      </c>
      <c r="C73">
        <f t="shared" si="1"/>
        <v>4.9399999999999995</v>
      </c>
      <c r="D73" s="14">
        <v>4.9399999999999999E-2</v>
      </c>
    </row>
    <row r="74" spans="1:4" x14ac:dyDescent="0.3">
      <c r="A74" s="38">
        <v>2027</v>
      </c>
      <c r="B74" s="2" t="s">
        <v>181</v>
      </c>
      <c r="C74">
        <f t="shared" si="1"/>
        <v>4.96</v>
      </c>
      <c r="D74" s="14">
        <v>4.9599999999999998E-2</v>
      </c>
    </row>
    <row r="75" spans="1:4" x14ac:dyDescent="0.3">
      <c r="A75" s="38">
        <v>2027</v>
      </c>
      <c r="B75" s="2" t="s">
        <v>183</v>
      </c>
      <c r="C75">
        <f t="shared" si="1"/>
        <v>2.93</v>
      </c>
      <c r="D75" s="14">
        <v>2.93E-2</v>
      </c>
    </row>
    <row r="76" spans="1:4" x14ac:dyDescent="0.3">
      <c r="A76" s="38">
        <v>2027</v>
      </c>
      <c r="B76" s="2" t="s">
        <v>185</v>
      </c>
      <c r="C76">
        <f t="shared" si="1"/>
        <v>2.11</v>
      </c>
      <c r="D76" s="14">
        <v>2.1100000000000001E-2</v>
      </c>
    </row>
    <row r="77" spans="1:4" x14ac:dyDescent="0.3">
      <c r="A77" s="38">
        <v>2027</v>
      </c>
      <c r="B77" s="2" t="s">
        <v>187</v>
      </c>
      <c r="C77">
        <f t="shared" si="1"/>
        <v>3.05</v>
      </c>
      <c r="D77" s="14">
        <v>3.0499999999999999E-2</v>
      </c>
    </row>
    <row r="78" spans="1:4" x14ac:dyDescent="0.3">
      <c r="A78" s="38">
        <v>2027</v>
      </c>
      <c r="B78" s="2" t="s">
        <v>189</v>
      </c>
      <c r="C78">
        <f t="shared" si="1"/>
        <v>21.3</v>
      </c>
      <c r="D78" s="14">
        <v>0.21299999999999999</v>
      </c>
    </row>
    <row r="79" spans="1:4" x14ac:dyDescent="0.3">
      <c r="A79" s="38">
        <v>2027</v>
      </c>
      <c r="B79" s="2" t="s">
        <v>192</v>
      </c>
      <c r="C79">
        <f t="shared" si="1"/>
        <v>4.1099999999999994</v>
      </c>
      <c r="D79" s="14">
        <v>4.1099999999999998E-2</v>
      </c>
    </row>
    <row r="80" spans="1:4" x14ac:dyDescent="0.3">
      <c r="A80" s="38">
        <v>2027</v>
      </c>
      <c r="B80" s="2" t="s">
        <v>194</v>
      </c>
      <c r="C80">
        <f t="shared" si="1"/>
        <v>7.24</v>
      </c>
      <c r="D80" s="14">
        <v>7.2400000000000006E-2</v>
      </c>
    </row>
    <row r="81" spans="1:4" x14ac:dyDescent="0.3">
      <c r="A81" s="38">
        <v>2027</v>
      </c>
      <c r="B81" s="2" t="s">
        <v>196</v>
      </c>
      <c r="C81">
        <f t="shared" si="1"/>
        <v>3.94</v>
      </c>
      <c r="D81" s="14">
        <v>3.9399999999999998E-2</v>
      </c>
    </row>
    <row r="82" spans="1:4" x14ac:dyDescent="0.3">
      <c r="A82" s="38">
        <v>2027</v>
      </c>
      <c r="B82" s="2" t="s">
        <v>199</v>
      </c>
      <c r="C82">
        <f t="shared" si="1"/>
        <v>3.46</v>
      </c>
      <c r="D82" s="14">
        <v>3.4599999999999999E-2</v>
      </c>
    </row>
    <row r="83" spans="1:4" x14ac:dyDescent="0.3">
      <c r="A83" s="38">
        <v>2027</v>
      </c>
      <c r="B83" s="2" t="s">
        <v>201</v>
      </c>
      <c r="C83">
        <f t="shared" si="1"/>
        <v>7.8</v>
      </c>
      <c r="D83" s="14">
        <v>7.8E-2</v>
      </c>
    </row>
    <row r="84" spans="1:4" x14ac:dyDescent="0.3">
      <c r="A84" s="38">
        <v>2027</v>
      </c>
      <c r="B84" s="2" t="s">
        <v>204</v>
      </c>
      <c r="C84">
        <f t="shared" si="1"/>
        <v>4.8</v>
      </c>
      <c r="D84" s="14">
        <v>4.8000000000000001E-2</v>
      </c>
    </row>
    <row r="85" spans="1:4" x14ac:dyDescent="0.3">
      <c r="A85" s="38">
        <v>2027</v>
      </c>
      <c r="B85" s="2" t="s">
        <v>206</v>
      </c>
      <c r="C85">
        <f t="shared" si="1"/>
        <v>6.5100000000000007</v>
      </c>
      <c r="D85" s="14">
        <v>6.5100000000000005E-2</v>
      </c>
    </row>
    <row r="86" spans="1:4" x14ac:dyDescent="0.3">
      <c r="A86" s="38">
        <v>2027</v>
      </c>
      <c r="B86" s="2" t="s">
        <v>209</v>
      </c>
      <c r="C86">
        <f t="shared" si="1"/>
        <v>2.5700000000000003</v>
      </c>
      <c r="D86" s="14">
        <v>2.5700000000000001E-2</v>
      </c>
    </row>
    <row r="87" spans="1:4" x14ac:dyDescent="0.3">
      <c r="A87" s="38">
        <v>2027</v>
      </c>
      <c r="B87" s="2" t="s">
        <v>212</v>
      </c>
      <c r="C87">
        <f t="shared" si="1"/>
        <v>0</v>
      </c>
      <c r="D87" s="14">
        <v>0</v>
      </c>
    </row>
    <row r="88" spans="1:4" x14ac:dyDescent="0.3">
      <c r="A88" s="38">
        <v>2027</v>
      </c>
      <c r="B88" s="2" t="s">
        <v>214</v>
      </c>
      <c r="C88">
        <f t="shared" si="1"/>
        <v>3.46</v>
      </c>
      <c r="D88" s="14">
        <v>3.4599999999999999E-2</v>
      </c>
    </row>
    <row r="89" spans="1:4" x14ac:dyDescent="0.3">
      <c r="A89" s="38">
        <v>2027</v>
      </c>
      <c r="B89" s="2" t="s">
        <v>217</v>
      </c>
      <c r="C89">
        <f t="shared" si="1"/>
        <v>12.590000000000002</v>
      </c>
      <c r="D89" s="14">
        <v>0.12590000000000001</v>
      </c>
    </row>
    <row r="90" spans="1:4" x14ac:dyDescent="0.3">
      <c r="A90" s="38">
        <v>2027</v>
      </c>
      <c r="B90" s="2" t="s">
        <v>220</v>
      </c>
      <c r="C90">
        <f t="shared" si="1"/>
        <v>3.1199999999999997</v>
      </c>
      <c r="D90" s="14">
        <v>3.1199999999999999E-2</v>
      </c>
    </row>
    <row r="91" spans="1:4" x14ac:dyDescent="0.3">
      <c r="A91" s="38">
        <v>2027</v>
      </c>
      <c r="B91" s="2" t="s">
        <v>222</v>
      </c>
      <c r="C91">
        <f t="shared" si="1"/>
        <v>1.9300000000000002</v>
      </c>
      <c r="D91" s="14">
        <v>1.9300000000000001E-2</v>
      </c>
    </row>
    <row r="92" spans="1:4" x14ac:dyDescent="0.3">
      <c r="A92" s="38">
        <v>2027</v>
      </c>
      <c r="B92" s="2" t="s">
        <v>225</v>
      </c>
      <c r="C92">
        <f t="shared" si="1"/>
        <v>9.99</v>
      </c>
      <c r="D92" s="14">
        <v>9.9900000000000003E-2</v>
      </c>
    </row>
    <row r="93" spans="1:4" x14ac:dyDescent="0.3">
      <c r="A93" s="38">
        <v>2027</v>
      </c>
      <c r="B93" s="2" t="s">
        <v>227</v>
      </c>
      <c r="C93">
        <f t="shared" si="1"/>
        <v>1.21</v>
      </c>
      <c r="D93" s="14">
        <v>1.21E-2</v>
      </c>
    </row>
    <row r="94" spans="1:4" x14ac:dyDescent="0.3">
      <c r="A94" s="38">
        <v>2027</v>
      </c>
      <c r="B94" s="2" t="s">
        <v>229</v>
      </c>
      <c r="C94">
        <f t="shared" si="1"/>
        <v>3.26</v>
      </c>
      <c r="D94" s="14">
        <v>3.2599999999999997E-2</v>
      </c>
    </row>
    <row r="95" spans="1:4" x14ac:dyDescent="0.3">
      <c r="A95" s="38">
        <v>2027</v>
      </c>
      <c r="B95" s="2" t="s">
        <v>230</v>
      </c>
      <c r="C95">
        <f t="shared" si="1"/>
        <v>6.1400000000000006</v>
      </c>
      <c r="D95" s="14">
        <v>6.1400000000000003E-2</v>
      </c>
    </row>
    <row r="96" spans="1:4" x14ac:dyDescent="0.3">
      <c r="A96" s="38">
        <v>2027</v>
      </c>
      <c r="B96" s="2" t="s">
        <v>233</v>
      </c>
      <c r="C96">
        <f t="shared" si="1"/>
        <v>12.57</v>
      </c>
      <c r="D96" s="14">
        <v>0.12570000000000001</v>
      </c>
    </row>
    <row r="97" spans="1:4" x14ac:dyDescent="0.3">
      <c r="A97" s="38">
        <v>2027</v>
      </c>
      <c r="B97" s="2" t="s">
        <v>235</v>
      </c>
      <c r="C97">
        <f t="shared" si="1"/>
        <v>11.93</v>
      </c>
      <c r="D97" s="14">
        <v>0.1193</v>
      </c>
    </row>
    <row r="98" spans="1:4" x14ac:dyDescent="0.3">
      <c r="A98" s="38">
        <v>2027</v>
      </c>
      <c r="B98" s="2" t="s">
        <v>237</v>
      </c>
      <c r="C98">
        <f t="shared" si="1"/>
        <v>7.5200000000000005</v>
      </c>
      <c r="D98" s="14">
        <v>7.5200000000000003E-2</v>
      </c>
    </row>
    <row r="99" spans="1:4" x14ac:dyDescent="0.3">
      <c r="A99" s="38">
        <v>2027</v>
      </c>
      <c r="B99" s="2" t="s">
        <v>240</v>
      </c>
      <c r="C99">
        <f t="shared" si="1"/>
        <v>4.41</v>
      </c>
      <c r="D99" s="14">
        <v>4.41E-2</v>
      </c>
    </row>
    <row r="100" spans="1:4" x14ac:dyDescent="0.3">
      <c r="A100" s="38">
        <v>2027</v>
      </c>
      <c r="B100" s="2" t="s">
        <v>242</v>
      </c>
      <c r="C100">
        <f t="shared" si="1"/>
        <v>5.13</v>
      </c>
      <c r="D100" s="14">
        <v>5.1299999999999998E-2</v>
      </c>
    </row>
    <row r="101" spans="1:4" x14ac:dyDescent="0.3">
      <c r="A101" s="38">
        <v>2027</v>
      </c>
      <c r="B101" s="2" t="s">
        <v>244</v>
      </c>
      <c r="C101">
        <f t="shared" si="1"/>
        <v>1.63</v>
      </c>
      <c r="D101" s="14">
        <v>1.6299999999999999E-2</v>
      </c>
    </row>
    <row r="102" spans="1:4" x14ac:dyDescent="0.3">
      <c r="A102" s="38">
        <v>2027</v>
      </c>
      <c r="B102" s="2" t="s">
        <v>246</v>
      </c>
      <c r="C102">
        <f t="shared" si="1"/>
        <v>4.7</v>
      </c>
      <c r="D102" s="14">
        <v>4.7E-2</v>
      </c>
    </row>
    <row r="103" spans="1:4" x14ac:dyDescent="0.3">
      <c r="A103" s="38">
        <v>2027</v>
      </c>
      <c r="B103" s="2" t="s">
        <v>249</v>
      </c>
      <c r="C103">
        <f t="shared" si="1"/>
        <v>10.75</v>
      </c>
      <c r="D103" s="14">
        <v>0.1075</v>
      </c>
    </row>
    <row r="104" spans="1:4" x14ac:dyDescent="0.3">
      <c r="A104" s="38">
        <v>2027</v>
      </c>
      <c r="B104" s="2" t="s">
        <v>251</v>
      </c>
      <c r="C104">
        <f t="shared" si="1"/>
        <v>2.4899999999999998</v>
      </c>
      <c r="D104" s="14">
        <v>2.4899999999999999E-2</v>
      </c>
    </row>
    <row r="105" spans="1:4" x14ac:dyDescent="0.3">
      <c r="A105" s="38">
        <v>2027</v>
      </c>
      <c r="B105" s="2" t="s">
        <v>254</v>
      </c>
      <c r="C105">
        <f t="shared" si="1"/>
        <v>4.34</v>
      </c>
      <c r="D105" s="14">
        <v>4.3400000000000001E-2</v>
      </c>
    </row>
    <row r="106" spans="1:4" x14ac:dyDescent="0.3">
      <c r="A106" s="38">
        <v>2027</v>
      </c>
      <c r="B106" s="2" t="s">
        <v>256</v>
      </c>
      <c r="C106">
        <f t="shared" si="1"/>
        <v>2.94</v>
      </c>
      <c r="D106" s="14">
        <v>2.9399999999999999E-2</v>
      </c>
    </row>
    <row r="107" spans="1:4" x14ac:dyDescent="0.3">
      <c r="A107" s="38">
        <v>2027</v>
      </c>
      <c r="B107" s="2" t="s">
        <v>258</v>
      </c>
      <c r="C107">
        <f t="shared" si="1"/>
        <v>3.16</v>
      </c>
      <c r="D107" s="14">
        <v>3.1600000000000003E-2</v>
      </c>
    </row>
    <row r="108" spans="1:4" x14ac:dyDescent="0.3">
      <c r="A108" s="38">
        <v>2027</v>
      </c>
      <c r="B108" s="2" t="s">
        <v>261</v>
      </c>
      <c r="C108">
        <f t="shared" si="1"/>
        <v>1.1499999999999999</v>
      </c>
      <c r="D108" s="14">
        <v>1.15E-2</v>
      </c>
    </row>
    <row r="109" spans="1:4" x14ac:dyDescent="0.3">
      <c r="A109" s="38">
        <v>2027</v>
      </c>
      <c r="B109" s="2" t="s">
        <v>263</v>
      </c>
      <c r="C109">
        <f t="shared" si="1"/>
        <v>13.850000000000001</v>
      </c>
      <c r="D109" s="14">
        <v>0.13850000000000001</v>
      </c>
    </row>
    <row r="110" spans="1:4" x14ac:dyDescent="0.3">
      <c r="A110" s="38">
        <v>2027</v>
      </c>
      <c r="B110" s="2" t="s">
        <v>265</v>
      </c>
      <c r="C110">
        <f t="shared" si="1"/>
        <v>1.82</v>
      </c>
      <c r="D110" s="14">
        <v>1.8200000000000001E-2</v>
      </c>
    </row>
    <row r="111" spans="1:4" x14ac:dyDescent="0.3">
      <c r="A111" s="38">
        <v>2027</v>
      </c>
      <c r="B111" s="2" t="s">
        <v>267</v>
      </c>
      <c r="C111">
        <f t="shared" si="1"/>
        <v>2.23</v>
      </c>
      <c r="D111" s="14">
        <v>2.23E-2</v>
      </c>
    </row>
    <row r="112" spans="1:4" x14ac:dyDescent="0.3">
      <c r="A112" s="38">
        <v>2027</v>
      </c>
      <c r="B112" s="2" t="s">
        <v>269</v>
      </c>
      <c r="C112">
        <f t="shared" si="1"/>
        <v>2.9899999999999998</v>
      </c>
      <c r="D112" s="14">
        <v>2.9899999999999999E-2</v>
      </c>
    </row>
    <row r="113" spans="1:4" x14ac:dyDescent="0.3">
      <c r="A113" s="38">
        <v>2027</v>
      </c>
      <c r="B113" s="2" t="s">
        <v>271</v>
      </c>
      <c r="C113">
        <f t="shared" si="1"/>
        <v>19.64</v>
      </c>
      <c r="D113" s="14">
        <v>0.19639999999999999</v>
      </c>
    </row>
    <row r="114" spans="1:4" x14ac:dyDescent="0.3">
      <c r="A114" s="38">
        <v>2027</v>
      </c>
      <c r="B114" s="2" t="s">
        <v>274</v>
      </c>
      <c r="C114">
        <f t="shared" si="1"/>
        <v>3.53</v>
      </c>
      <c r="D114" s="14">
        <v>3.5299999999999998E-2</v>
      </c>
    </row>
    <row r="115" spans="1:4" x14ac:dyDescent="0.3">
      <c r="A115" s="38">
        <v>2027</v>
      </c>
      <c r="B115" s="2" t="s">
        <v>276</v>
      </c>
      <c r="C115">
        <f t="shared" si="1"/>
        <v>20.599999999999998</v>
      </c>
      <c r="D115" s="14">
        <v>0.20599999999999999</v>
      </c>
    </row>
    <row r="116" spans="1:4" x14ac:dyDescent="0.3">
      <c r="A116" s="38">
        <v>2027</v>
      </c>
      <c r="B116" s="2" t="s">
        <v>278</v>
      </c>
      <c r="C116">
        <f t="shared" si="1"/>
        <v>4.93</v>
      </c>
      <c r="D116" s="14">
        <v>4.9299999999999997E-2</v>
      </c>
    </row>
    <row r="117" spans="1:4" x14ac:dyDescent="0.3">
      <c r="A117" s="38">
        <v>2027</v>
      </c>
      <c r="B117" s="2" t="s">
        <v>281</v>
      </c>
      <c r="C117">
        <f t="shared" si="1"/>
        <v>0.19</v>
      </c>
      <c r="D117" s="14">
        <v>1.9E-3</v>
      </c>
    </row>
    <row r="118" spans="1:4" x14ac:dyDescent="0.3">
      <c r="A118" s="38">
        <v>2027</v>
      </c>
      <c r="B118" s="2" t="s">
        <v>283</v>
      </c>
      <c r="C118">
        <f t="shared" si="1"/>
        <v>5.96</v>
      </c>
      <c r="D118" s="14">
        <v>5.96E-2</v>
      </c>
    </row>
    <row r="119" spans="1:4" x14ac:dyDescent="0.3">
      <c r="A119" s="38">
        <v>2027</v>
      </c>
      <c r="B119" s="2" t="s">
        <v>285</v>
      </c>
      <c r="C119">
        <f t="shared" si="1"/>
        <v>0</v>
      </c>
      <c r="D119" s="14">
        <v>0</v>
      </c>
    </row>
    <row r="120" spans="1:4" x14ac:dyDescent="0.3">
      <c r="A120" s="38">
        <v>2027</v>
      </c>
      <c r="B120" s="2" t="s">
        <v>287</v>
      </c>
      <c r="C120">
        <f t="shared" si="1"/>
        <v>5.92</v>
      </c>
      <c r="D120" s="14">
        <v>5.9200000000000003E-2</v>
      </c>
    </row>
    <row r="121" spans="1:4" x14ac:dyDescent="0.3">
      <c r="A121" s="38">
        <v>2027</v>
      </c>
      <c r="B121" s="2" t="s">
        <v>289</v>
      </c>
      <c r="C121">
        <f t="shared" si="1"/>
        <v>4.5199999999999996</v>
      </c>
      <c r="D121" s="14">
        <v>4.5199999999999997E-2</v>
      </c>
    </row>
    <row r="122" spans="1:4" x14ac:dyDescent="0.3">
      <c r="A122" s="38">
        <v>2027</v>
      </c>
      <c r="B122" s="2" t="s">
        <v>290</v>
      </c>
      <c r="C122">
        <f t="shared" si="1"/>
        <v>5.4</v>
      </c>
      <c r="D122" s="14">
        <v>5.3999999999999999E-2</v>
      </c>
    </row>
    <row r="123" spans="1:4" x14ac:dyDescent="0.3">
      <c r="A123" s="38">
        <v>2027</v>
      </c>
      <c r="B123" s="2" t="s">
        <v>291</v>
      </c>
      <c r="C123">
        <f t="shared" si="1"/>
        <v>2.56</v>
      </c>
      <c r="D123" s="14">
        <v>2.5600000000000001E-2</v>
      </c>
    </row>
    <row r="124" spans="1:4" x14ac:dyDescent="0.3">
      <c r="A124" s="38">
        <v>2027</v>
      </c>
      <c r="B124" s="2" t="s">
        <v>293</v>
      </c>
      <c r="C124">
        <f t="shared" si="1"/>
        <v>3.1199999999999997</v>
      </c>
      <c r="D124" s="14">
        <v>3.1199999999999999E-2</v>
      </c>
    </row>
    <row r="125" spans="1:4" x14ac:dyDescent="0.3">
      <c r="A125" s="38">
        <v>2027</v>
      </c>
      <c r="B125" s="2" t="s">
        <v>295</v>
      </c>
      <c r="C125">
        <f t="shared" si="1"/>
        <v>5.09</v>
      </c>
      <c r="D125" s="14">
        <v>5.0900000000000001E-2</v>
      </c>
    </row>
    <row r="126" spans="1:4" x14ac:dyDescent="0.3">
      <c r="A126" s="38">
        <v>2027</v>
      </c>
      <c r="B126" s="2" t="s">
        <v>298</v>
      </c>
      <c r="C126">
        <f t="shared" si="1"/>
        <v>9.9599999999999991</v>
      </c>
      <c r="D126" s="14">
        <v>9.9599999999999994E-2</v>
      </c>
    </row>
    <row r="127" spans="1:4" x14ac:dyDescent="0.3">
      <c r="A127" s="38">
        <v>2027</v>
      </c>
      <c r="B127" s="2" t="s">
        <v>300</v>
      </c>
      <c r="C127">
        <f t="shared" si="1"/>
        <v>2.94</v>
      </c>
      <c r="D127" s="14">
        <v>2.9399999999999999E-2</v>
      </c>
    </row>
    <row r="128" spans="1:4" x14ac:dyDescent="0.3">
      <c r="A128" s="38">
        <v>2027</v>
      </c>
      <c r="B128" s="2" t="s">
        <v>303</v>
      </c>
      <c r="C128">
        <f t="shared" si="1"/>
        <v>37.35</v>
      </c>
      <c r="D128" s="14">
        <v>0.3735</v>
      </c>
    </row>
    <row r="129" spans="1:4" x14ac:dyDescent="0.3">
      <c r="A129" s="38">
        <v>2027</v>
      </c>
      <c r="B129" s="2" t="s">
        <v>305</v>
      </c>
      <c r="C129">
        <f t="shared" si="1"/>
        <v>8.0399999999999991</v>
      </c>
      <c r="D129" s="14">
        <v>8.0399999999999999E-2</v>
      </c>
    </row>
    <row r="130" spans="1:4" x14ac:dyDescent="0.3">
      <c r="A130" s="38">
        <v>2027</v>
      </c>
      <c r="B130" s="2" t="s">
        <v>308</v>
      </c>
      <c r="C130">
        <f t="shared" si="1"/>
        <v>1.49</v>
      </c>
      <c r="D130" s="14">
        <v>1.49E-2</v>
      </c>
    </row>
    <row r="131" spans="1:4" x14ac:dyDescent="0.3">
      <c r="A131" s="38">
        <v>2027</v>
      </c>
      <c r="B131" s="2" t="s">
        <v>310</v>
      </c>
      <c r="C131">
        <f t="shared" ref="C131:C194" si="2">D131*100</f>
        <v>2.64</v>
      </c>
      <c r="D131" s="14">
        <v>2.64E-2</v>
      </c>
    </row>
    <row r="132" spans="1:4" x14ac:dyDescent="0.3">
      <c r="A132" s="38">
        <v>2027</v>
      </c>
      <c r="B132" s="2" t="s">
        <v>312</v>
      </c>
      <c r="C132">
        <f t="shared" si="2"/>
        <v>9.83</v>
      </c>
      <c r="D132" s="14">
        <v>9.8299999999999998E-2</v>
      </c>
    </row>
    <row r="133" spans="1:4" x14ac:dyDescent="0.3">
      <c r="A133" s="38">
        <v>2027</v>
      </c>
      <c r="B133" s="2" t="s">
        <v>315</v>
      </c>
      <c r="C133">
        <f t="shared" si="2"/>
        <v>5.88</v>
      </c>
      <c r="D133" s="14">
        <v>5.8799999999999998E-2</v>
      </c>
    </row>
    <row r="134" spans="1:4" x14ac:dyDescent="0.3">
      <c r="A134" s="38">
        <v>2027</v>
      </c>
      <c r="B134" s="2" t="s">
        <v>317</v>
      </c>
      <c r="C134">
        <f t="shared" si="2"/>
        <v>4.8</v>
      </c>
      <c r="D134" s="14">
        <v>4.8000000000000001E-2</v>
      </c>
    </row>
    <row r="135" spans="1:4" x14ac:dyDescent="0.3">
      <c r="A135" s="38">
        <v>2027</v>
      </c>
      <c r="B135" s="2" t="s">
        <v>319</v>
      </c>
      <c r="C135">
        <f t="shared" si="2"/>
        <v>4.1099999999999994</v>
      </c>
      <c r="D135" s="14">
        <v>4.1099999999999998E-2</v>
      </c>
    </row>
    <row r="136" spans="1:4" x14ac:dyDescent="0.3">
      <c r="A136" s="38">
        <v>2027</v>
      </c>
      <c r="B136" s="2" t="s">
        <v>321</v>
      </c>
      <c r="C136">
        <f t="shared" si="2"/>
        <v>3.8</v>
      </c>
      <c r="D136" s="14">
        <v>3.7999999999999999E-2</v>
      </c>
    </row>
    <row r="137" spans="1:4" x14ac:dyDescent="0.3">
      <c r="A137" s="38">
        <v>2027</v>
      </c>
      <c r="B137" s="2" t="s">
        <v>323</v>
      </c>
      <c r="C137">
        <f t="shared" si="2"/>
        <v>3.46</v>
      </c>
      <c r="D137" s="14">
        <v>3.4599999999999999E-2</v>
      </c>
    </row>
    <row r="138" spans="1:4" x14ac:dyDescent="0.3">
      <c r="A138" s="38">
        <v>2027</v>
      </c>
      <c r="B138" s="2" t="s">
        <v>325</v>
      </c>
      <c r="C138">
        <f t="shared" si="2"/>
        <v>16.239999999999998</v>
      </c>
      <c r="D138" s="14">
        <v>0.16239999999999999</v>
      </c>
    </row>
    <row r="139" spans="1:4" x14ac:dyDescent="0.3">
      <c r="A139" s="38">
        <v>2027</v>
      </c>
      <c r="B139" s="2" t="s">
        <v>328</v>
      </c>
      <c r="C139">
        <f t="shared" si="2"/>
        <v>2.4699999999999998</v>
      </c>
      <c r="D139" s="14">
        <v>2.47E-2</v>
      </c>
    </row>
    <row r="140" spans="1:4" x14ac:dyDescent="0.3">
      <c r="A140" s="38">
        <v>2027</v>
      </c>
      <c r="B140" s="2" t="s">
        <v>331</v>
      </c>
      <c r="C140">
        <f t="shared" si="2"/>
        <v>2.4299999999999997</v>
      </c>
      <c r="D140" s="14">
        <v>2.4299999999999999E-2</v>
      </c>
    </row>
    <row r="141" spans="1:4" x14ac:dyDescent="0.3">
      <c r="A141" s="38">
        <v>2027</v>
      </c>
      <c r="B141" s="2" t="s">
        <v>333</v>
      </c>
      <c r="C141">
        <f t="shared" si="2"/>
        <v>6.02</v>
      </c>
      <c r="D141" s="14">
        <v>6.0199999999999997E-2</v>
      </c>
    </row>
    <row r="142" spans="1:4" x14ac:dyDescent="0.3">
      <c r="A142" s="38">
        <v>2027</v>
      </c>
      <c r="B142" s="2" t="s">
        <v>336</v>
      </c>
      <c r="C142">
        <f t="shared" si="2"/>
        <v>0</v>
      </c>
      <c r="D142" s="14">
        <v>0</v>
      </c>
    </row>
    <row r="143" spans="1:4" x14ac:dyDescent="0.3">
      <c r="A143" s="38">
        <v>2027</v>
      </c>
      <c r="B143" s="2" t="s">
        <v>339</v>
      </c>
      <c r="C143">
        <f t="shared" si="2"/>
        <v>0</v>
      </c>
      <c r="D143" s="14">
        <v>0</v>
      </c>
    </row>
    <row r="144" spans="1:4" x14ac:dyDescent="0.3">
      <c r="A144" s="38">
        <v>2027</v>
      </c>
      <c r="B144" s="2" t="s">
        <v>341</v>
      </c>
      <c r="C144">
        <f t="shared" si="2"/>
        <v>4.3</v>
      </c>
      <c r="D144" s="14">
        <v>4.2999999999999997E-2</v>
      </c>
    </row>
    <row r="145" spans="1:4" x14ac:dyDescent="0.3">
      <c r="A145" s="38">
        <v>2027</v>
      </c>
      <c r="B145" s="2" t="s">
        <v>343</v>
      </c>
      <c r="C145">
        <f t="shared" si="2"/>
        <v>8.76</v>
      </c>
      <c r="D145" s="14">
        <v>8.7599999999999997E-2</v>
      </c>
    </row>
    <row r="146" spans="1:4" x14ac:dyDescent="0.3">
      <c r="A146" s="38">
        <v>2027</v>
      </c>
      <c r="B146" s="2" t="s">
        <v>345</v>
      </c>
      <c r="C146">
        <f t="shared" si="2"/>
        <v>2.96</v>
      </c>
      <c r="D146" s="14">
        <v>2.9600000000000001E-2</v>
      </c>
    </row>
    <row r="147" spans="1:4" x14ac:dyDescent="0.3">
      <c r="A147" s="38">
        <v>2027</v>
      </c>
      <c r="B147" s="2" t="s">
        <v>348</v>
      </c>
      <c r="C147">
        <f t="shared" si="2"/>
        <v>2</v>
      </c>
      <c r="D147" s="14">
        <v>0.02</v>
      </c>
    </row>
    <row r="148" spans="1:4" x14ac:dyDescent="0.3">
      <c r="A148" s="38">
        <v>2027</v>
      </c>
      <c r="B148" s="2" t="s">
        <v>351</v>
      </c>
      <c r="C148">
        <f t="shared" si="2"/>
        <v>2.5100000000000002</v>
      </c>
      <c r="D148" s="14">
        <v>2.5100000000000001E-2</v>
      </c>
    </row>
    <row r="149" spans="1:4" x14ac:dyDescent="0.3">
      <c r="A149" s="38">
        <v>2027</v>
      </c>
      <c r="B149" s="2" t="s">
        <v>354</v>
      </c>
      <c r="C149">
        <f t="shared" si="2"/>
        <v>5.36</v>
      </c>
      <c r="D149" s="14">
        <v>5.3600000000000002E-2</v>
      </c>
    </row>
    <row r="150" spans="1:4" x14ac:dyDescent="0.3">
      <c r="A150" s="38">
        <v>2027</v>
      </c>
      <c r="B150" s="2" t="s">
        <v>356</v>
      </c>
      <c r="C150">
        <f t="shared" si="2"/>
        <v>7.51</v>
      </c>
      <c r="D150" s="14">
        <v>7.51E-2</v>
      </c>
    </row>
    <row r="151" spans="1:4" x14ac:dyDescent="0.3">
      <c r="A151" s="38">
        <v>2027</v>
      </c>
      <c r="B151" s="2" t="s">
        <v>358</v>
      </c>
      <c r="C151">
        <f t="shared" si="2"/>
        <v>1.73</v>
      </c>
      <c r="D151" s="14">
        <v>1.7299999999999999E-2</v>
      </c>
    </row>
    <row r="152" spans="1:4" x14ac:dyDescent="0.3">
      <c r="A152" s="38">
        <v>2027</v>
      </c>
      <c r="B152" s="2" t="s">
        <v>360</v>
      </c>
      <c r="C152">
        <f t="shared" si="2"/>
        <v>3.38</v>
      </c>
      <c r="D152" s="14">
        <v>3.3799999999999997E-2</v>
      </c>
    </row>
    <row r="153" spans="1:4" x14ac:dyDescent="0.3">
      <c r="A153" s="38">
        <v>2027</v>
      </c>
      <c r="B153" s="2" t="s">
        <v>362</v>
      </c>
      <c r="C153">
        <f t="shared" si="2"/>
        <v>4.08</v>
      </c>
      <c r="D153" s="14">
        <v>4.0800000000000003E-2</v>
      </c>
    </row>
    <row r="154" spans="1:4" x14ac:dyDescent="0.3">
      <c r="A154" s="38">
        <v>2027</v>
      </c>
      <c r="B154" s="2" t="s">
        <v>364</v>
      </c>
      <c r="C154">
        <f t="shared" si="2"/>
        <v>4.37</v>
      </c>
      <c r="D154" s="14">
        <v>4.3700000000000003E-2</v>
      </c>
    </row>
    <row r="155" spans="1:4" x14ac:dyDescent="0.3">
      <c r="A155" s="38">
        <v>2027</v>
      </c>
      <c r="B155" s="2" t="s">
        <v>367</v>
      </c>
      <c r="C155">
        <f t="shared" si="2"/>
        <v>5.19</v>
      </c>
      <c r="D155" s="14">
        <v>5.1900000000000002E-2</v>
      </c>
    </row>
    <row r="156" spans="1:4" x14ac:dyDescent="0.3">
      <c r="A156" s="38">
        <v>2027</v>
      </c>
      <c r="B156" s="2" t="s">
        <v>369</v>
      </c>
      <c r="C156">
        <f t="shared" si="2"/>
        <v>4.01</v>
      </c>
      <c r="D156" s="14">
        <v>4.0099999999999997E-2</v>
      </c>
    </row>
    <row r="157" spans="1:4" x14ac:dyDescent="0.3">
      <c r="A157" s="38">
        <v>2027</v>
      </c>
      <c r="B157" s="2" t="s">
        <v>372</v>
      </c>
      <c r="C157">
        <f t="shared" si="2"/>
        <v>2.8899999999999997</v>
      </c>
      <c r="D157" s="14">
        <v>2.8899999999999999E-2</v>
      </c>
    </row>
    <row r="158" spans="1:4" x14ac:dyDescent="0.3">
      <c r="A158" s="38">
        <v>2027</v>
      </c>
      <c r="B158" s="2" t="s">
        <v>375</v>
      </c>
      <c r="C158">
        <f t="shared" si="2"/>
        <v>0.91999999999999993</v>
      </c>
      <c r="D158" s="14">
        <v>9.1999999999999998E-3</v>
      </c>
    </row>
    <row r="159" spans="1:4" x14ac:dyDescent="0.3">
      <c r="A159" s="38">
        <v>2027</v>
      </c>
      <c r="B159" s="2" t="s">
        <v>378</v>
      </c>
      <c r="C159">
        <f t="shared" si="2"/>
        <v>3.6799999999999997</v>
      </c>
      <c r="D159" s="14">
        <v>3.6799999999999999E-2</v>
      </c>
    </row>
    <row r="160" spans="1:4" x14ac:dyDescent="0.3">
      <c r="A160" s="38">
        <v>2027</v>
      </c>
      <c r="B160" s="2" t="s">
        <v>380</v>
      </c>
      <c r="C160">
        <f t="shared" si="2"/>
        <v>6.83</v>
      </c>
      <c r="D160" s="14">
        <v>6.83E-2</v>
      </c>
    </row>
    <row r="161" spans="1:4" x14ac:dyDescent="0.3">
      <c r="A161" s="38">
        <v>2027</v>
      </c>
      <c r="B161" s="2" t="s">
        <v>383</v>
      </c>
      <c r="C161">
        <f t="shared" si="2"/>
        <v>7.0499999999999989</v>
      </c>
      <c r="D161" s="14">
        <v>7.0499999999999993E-2</v>
      </c>
    </row>
    <row r="162" spans="1:4" x14ac:dyDescent="0.3">
      <c r="A162" s="38">
        <v>2027</v>
      </c>
      <c r="B162" s="2" t="s">
        <v>385</v>
      </c>
      <c r="C162">
        <f t="shared" si="2"/>
        <v>2.44</v>
      </c>
      <c r="D162" s="14">
        <v>2.4400000000000002E-2</v>
      </c>
    </row>
    <row r="163" spans="1:4" x14ac:dyDescent="0.3">
      <c r="A163" s="38">
        <v>2027</v>
      </c>
      <c r="B163" s="2" t="s">
        <v>388</v>
      </c>
      <c r="C163">
        <f t="shared" si="2"/>
        <v>9.64</v>
      </c>
      <c r="D163" s="14">
        <v>9.64E-2</v>
      </c>
    </row>
    <row r="164" spans="1:4" x14ac:dyDescent="0.3">
      <c r="A164" s="38">
        <v>2027</v>
      </c>
      <c r="B164" s="2" t="s">
        <v>390</v>
      </c>
      <c r="C164">
        <f t="shared" si="2"/>
        <v>1.3299999999999998</v>
      </c>
      <c r="D164" s="14">
        <v>1.3299999999999999E-2</v>
      </c>
    </row>
    <row r="165" spans="1:4" x14ac:dyDescent="0.3">
      <c r="A165" s="38">
        <v>2027</v>
      </c>
      <c r="B165" s="2" t="s">
        <v>392</v>
      </c>
      <c r="C165">
        <f t="shared" si="2"/>
        <v>3.64</v>
      </c>
      <c r="D165" s="14">
        <v>3.6400000000000002E-2</v>
      </c>
    </row>
    <row r="166" spans="1:4" x14ac:dyDescent="0.3">
      <c r="A166" s="38">
        <v>2027</v>
      </c>
      <c r="B166" s="2" t="s">
        <v>394</v>
      </c>
      <c r="C166">
        <f t="shared" si="2"/>
        <v>6</v>
      </c>
      <c r="D166" s="14">
        <v>0.06</v>
      </c>
    </row>
    <row r="167" spans="1:4" x14ac:dyDescent="0.3">
      <c r="A167" s="38">
        <v>2027</v>
      </c>
      <c r="B167" s="2" t="s">
        <v>397</v>
      </c>
      <c r="C167">
        <f t="shared" si="2"/>
        <v>5.76</v>
      </c>
      <c r="D167" s="14">
        <v>5.7599999999999998E-2</v>
      </c>
    </row>
    <row r="168" spans="1:4" x14ac:dyDescent="0.3">
      <c r="A168" s="38">
        <v>2027</v>
      </c>
      <c r="B168" s="2" t="s">
        <v>399</v>
      </c>
      <c r="C168">
        <f t="shared" si="2"/>
        <v>2.15</v>
      </c>
      <c r="D168" s="14">
        <v>2.1499999999999998E-2</v>
      </c>
    </row>
    <row r="169" spans="1:4" x14ac:dyDescent="0.3">
      <c r="A169" s="38">
        <v>2027</v>
      </c>
      <c r="B169" s="2" t="s">
        <v>402</v>
      </c>
      <c r="C169">
        <f t="shared" si="2"/>
        <v>0</v>
      </c>
      <c r="D169" s="14">
        <v>0</v>
      </c>
    </row>
    <row r="170" spans="1:4" x14ac:dyDescent="0.3">
      <c r="A170" s="38">
        <v>2027</v>
      </c>
      <c r="B170" s="2" t="s">
        <v>405</v>
      </c>
      <c r="C170">
        <f t="shared" si="2"/>
        <v>4.84</v>
      </c>
      <c r="D170" s="14">
        <v>4.8399999999999999E-2</v>
      </c>
    </row>
    <row r="171" spans="1:4" x14ac:dyDescent="0.3">
      <c r="A171" s="38">
        <v>2027</v>
      </c>
      <c r="B171" s="2" t="s">
        <v>408</v>
      </c>
      <c r="C171">
        <f t="shared" si="2"/>
        <v>3.18</v>
      </c>
      <c r="D171" s="14">
        <v>3.1800000000000002E-2</v>
      </c>
    </row>
    <row r="172" spans="1:4" x14ac:dyDescent="0.3">
      <c r="A172" s="38">
        <v>2027</v>
      </c>
      <c r="B172" s="2" t="s">
        <v>410</v>
      </c>
      <c r="C172">
        <f t="shared" si="2"/>
        <v>2.68</v>
      </c>
      <c r="D172" s="14">
        <v>2.6800000000000001E-2</v>
      </c>
    </row>
    <row r="173" spans="1:4" x14ac:dyDescent="0.3">
      <c r="A173" s="38">
        <v>2027</v>
      </c>
      <c r="B173" s="2" t="s">
        <v>412</v>
      </c>
      <c r="C173">
        <f t="shared" si="2"/>
        <v>3.8</v>
      </c>
      <c r="D173" s="14">
        <v>3.7999999999999999E-2</v>
      </c>
    </row>
    <row r="174" spans="1:4" x14ac:dyDescent="0.3">
      <c r="A174" s="38">
        <v>2027</v>
      </c>
      <c r="B174" s="2" t="s">
        <v>415</v>
      </c>
      <c r="C174">
        <f t="shared" si="2"/>
        <v>2.1399999999999997</v>
      </c>
      <c r="D174" s="14">
        <v>2.1399999999999999E-2</v>
      </c>
    </row>
    <row r="175" spans="1:4" x14ac:dyDescent="0.3">
      <c r="A175" s="38">
        <v>2027</v>
      </c>
      <c r="B175" s="2" t="s">
        <v>417</v>
      </c>
      <c r="C175">
        <f t="shared" si="2"/>
        <v>3.1399999999999997</v>
      </c>
      <c r="D175" s="14">
        <v>3.1399999999999997E-2</v>
      </c>
    </row>
    <row r="176" spans="1:4" x14ac:dyDescent="0.3">
      <c r="A176" s="38">
        <v>2027</v>
      </c>
      <c r="B176" s="2" t="s">
        <v>419</v>
      </c>
      <c r="C176">
        <f t="shared" si="2"/>
        <v>20.599999999999998</v>
      </c>
      <c r="D176" s="14">
        <v>0.20599999999999999</v>
      </c>
    </row>
    <row r="177" spans="1:4" x14ac:dyDescent="0.3">
      <c r="A177" s="38">
        <v>2027</v>
      </c>
      <c r="B177" s="2" t="s">
        <v>420</v>
      </c>
      <c r="C177">
        <f t="shared" si="2"/>
        <v>7.13</v>
      </c>
      <c r="D177" s="14">
        <v>7.1300000000000002E-2</v>
      </c>
    </row>
    <row r="178" spans="1:4" x14ac:dyDescent="0.3">
      <c r="A178" s="38">
        <v>2027</v>
      </c>
      <c r="B178" s="2" t="s">
        <v>422</v>
      </c>
      <c r="C178">
        <f t="shared" si="2"/>
        <v>5.42</v>
      </c>
      <c r="D178" s="14">
        <v>5.4199999999999998E-2</v>
      </c>
    </row>
    <row r="179" spans="1:4" x14ac:dyDescent="0.3">
      <c r="A179" s="38">
        <v>2027</v>
      </c>
      <c r="B179" s="2" t="s">
        <v>425</v>
      </c>
      <c r="C179">
        <f t="shared" si="2"/>
        <v>2.96</v>
      </c>
      <c r="D179" s="14">
        <v>2.9600000000000001E-2</v>
      </c>
    </row>
    <row r="180" spans="1:4" x14ac:dyDescent="0.3">
      <c r="A180" s="38">
        <v>2027</v>
      </c>
      <c r="B180" s="2" t="s">
        <v>428</v>
      </c>
      <c r="C180">
        <f t="shared" si="2"/>
        <v>16.489999999999998</v>
      </c>
      <c r="D180" s="14">
        <v>0.16489999999999999</v>
      </c>
    </row>
    <row r="181" spans="1:4" x14ac:dyDescent="0.3">
      <c r="A181" s="38">
        <v>2027</v>
      </c>
      <c r="B181" s="2" t="s">
        <v>430</v>
      </c>
      <c r="C181">
        <f t="shared" si="2"/>
        <v>6.15</v>
      </c>
      <c r="D181" s="14">
        <v>6.1499999999999999E-2</v>
      </c>
    </row>
    <row r="182" spans="1:4" x14ac:dyDescent="0.3">
      <c r="A182" s="38">
        <v>2027</v>
      </c>
      <c r="B182" s="2" t="s">
        <v>432</v>
      </c>
      <c r="C182">
        <f t="shared" si="2"/>
        <v>3.73</v>
      </c>
      <c r="D182" s="14">
        <v>3.73E-2</v>
      </c>
    </row>
    <row r="183" spans="1:4" x14ac:dyDescent="0.3">
      <c r="A183" s="38">
        <v>2027</v>
      </c>
      <c r="B183" s="2" t="s">
        <v>434</v>
      </c>
      <c r="C183">
        <f t="shared" si="2"/>
        <v>10.39</v>
      </c>
      <c r="D183" s="14">
        <v>0.10390000000000001</v>
      </c>
    </row>
    <row r="184" spans="1:4" x14ac:dyDescent="0.3">
      <c r="A184" s="38">
        <v>2027</v>
      </c>
      <c r="B184" s="2" t="s">
        <v>437</v>
      </c>
      <c r="C184">
        <f t="shared" si="2"/>
        <v>2.2999999999999998</v>
      </c>
      <c r="D184" s="14">
        <v>2.3E-2</v>
      </c>
    </row>
    <row r="185" spans="1:4" x14ac:dyDescent="0.3">
      <c r="A185" s="38">
        <v>2027</v>
      </c>
      <c r="B185" s="2" t="s">
        <v>440</v>
      </c>
      <c r="C185">
        <f t="shared" si="2"/>
        <v>8</v>
      </c>
      <c r="D185" s="14">
        <v>0.08</v>
      </c>
    </row>
    <row r="186" spans="1:4" x14ac:dyDescent="0.3">
      <c r="A186" s="38">
        <v>2027</v>
      </c>
      <c r="B186" s="2" t="s">
        <v>442</v>
      </c>
      <c r="C186">
        <f t="shared" si="2"/>
        <v>5.26</v>
      </c>
      <c r="D186" s="14">
        <v>5.2600000000000001E-2</v>
      </c>
    </row>
    <row r="187" spans="1:4" x14ac:dyDescent="0.3">
      <c r="A187" s="38">
        <v>2027</v>
      </c>
      <c r="B187" s="2" t="s">
        <v>445</v>
      </c>
      <c r="C187">
        <f t="shared" si="2"/>
        <v>4.12</v>
      </c>
      <c r="D187" s="14">
        <v>4.1200000000000001E-2</v>
      </c>
    </row>
    <row r="188" spans="1:4" x14ac:dyDescent="0.3">
      <c r="A188" s="38">
        <v>2027</v>
      </c>
      <c r="B188" s="2" t="s">
        <v>447</v>
      </c>
      <c r="C188">
        <f t="shared" si="2"/>
        <v>5.8500000000000005</v>
      </c>
      <c r="D188" s="14">
        <v>5.8500000000000003E-2</v>
      </c>
    </row>
    <row r="189" spans="1:4" x14ac:dyDescent="0.3">
      <c r="A189" s="38">
        <v>2027</v>
      </c>
      <c r="B189" s="2" t="s">
        <v>450</v>
      </c>
      <c r="C189">
        <f t="shared" si="2"/>
        <v>4.5999999999999996</v>
      </c>
      <c r="D189" s="14">
        <v>4.5999999999999999E-2</v>
      </c>
    </row>
    <row r="190" spans="1:4" x14ac:dyDescent="0.3">
      <c r="A190" s="38">
        <v>2027</v>
      </c>
      <c r="B190" s="2" t="s">
        <v>452</v>
      </c>
      <c r="C190">
        <f t="shared" si="2"/>
        <v>4.72</v>
      </c>
      <c r="D190" s="14">
        <v>4.7199999999999999E-2</v>
      </c>
    </row>
    <row r="191" spans="1:4" x14ac:dyDescent="0.3">
      <c r="A191" s="38">
        <v>2027</v>
      </c>
      <c r="B191" s="2" t="s">
        <v>455</v>
      </c>
      <c r="C191">
        <f t="shared" si="2"/>
        <v>2.04</v>
      </c>
      <c r="D191" s="14">
        <v>2.0400000000000001E-2</v>
      </c>
    </row>
    <row r="192" spans="1:4" x14ac:dyDescent="0.3">
      <c r="A192" s="38">
        <v>2027</v>
      </c>
      <c r="B192" s="2" t="s">
        <v>458</v>
      </c>
      <c r="C192">
        <f t="shared" si="2"/>
        <v>5.89</v>
      </c>
      <c r="D192" s="14">
        <v>5.8900000000000001E-2</v>
      </c>
    </row>
    <row r="193" spans="1:4" x14ac:dyDescent="0.3">
      <c r="A193" s="38">
        <v>2027</v>
      </c>
      <c r="B193" s="2" t="s">
        <v>460</v>
      </c>
      <c r="C193">
        <f t="shared" si="2"/>
        <v>4.1399999999999997</v>
      </c>
      <c r="D193" s="14">
        <v>4.1399999999999999E-2</v>
      </c>
    </row>
    <row r="194" spans="1:4" x14ac:dyDescent="0.3">
      <c r="A194" s="38">
        <v>2027</v>
      </c>
      <c r="B194" s="2" t="s">
        <v>462</v>
      </c>
      <c r="C194">
        <f t="shared" si="2"/>
        <v>10.73</v>
      </c>
      <c r="D194" s="14">
        <v>0.10730000000000001</v>
      </c>
    </row>
    <row r="195" spans="1:4" x14ac:dyDescent="0.3">
      <c r="A195" s="38">
        <v>2027</v>
      </c>
      <c r="B195" s="2" t="s">
        <v>464</v>
      </c>
      <c r="C195">
        <f t="shared" ref="C195:C258" si="3">D195*100</f>
        <v>4.6899999999999995</v>
      </c>
      <c r="D195" s="14">
        <v>4.6899999999999997E-2</v>
      </c>
    </row>
    <row r="196" spans="1:4" x14ac:dyDescent="0.3">
      <c r="A196" s="38">
        <v>2027</v>
      </c>
      <c r="B196" s="2" t="s">
        <v>466</v>
      </c>
      <c r="C196">
        <f t="shared" si="3"/>
        <v>3.26</v>
      </c>
      <c r="D196" s="14">
        <v>3.2599999999999997E-2</v>
      </c>
    </row>
    <row r="197" spans="1:4" x14ac:dyDescent="0.3">
      <c r="A197" s="38">
        <v>2027</v>
      </c>
      <c r="B197" s="2" t="s">
        <v>468</v>
      </c>
      <c r="C197">
        <f t="shared" si="3"/>
        <v>5.6800000000000006</v>
      </c>
      <c r="D197" s="14">
        <v>5.6800000000000003E-2</v>
      </c>
    </row>
    <row r="198" spans="1:4" x14ac:dyDescent="0.3">
      <c r="A198" s="38">
        <v>2027</v>
      </c>
      <c r="B198" s="2" t="s">
        <v>470</v>
      </c>
      <c r="C198">
        <f t="shared" si="3"/>
        <v>5.96</v>
      </c>
      <c r="D198" s="14">
        <v>5.96E-2</v>
      </c>
    </row>
    <row r="199" spans="1:4" x14ac:dyDescent="0.3">
      <c r="A199" s="38">
        <v>2027</v>
      </c>
      <c r="B199" s="2" t="s">
        <v>472</v>
      </c>
      <c r="C199">
        <f t="shared" si="3"/>
        <v>2.4299999999999997</v>
      </c>
      <c r="D199" s="14">
        <v>2.4299999999999999E-2</v>
      </c>
    </row>
    <row r="200" spans="1:4" x14ac:dyDescent="0.3">
      <c r="A200" s="38">
        <v>2027</v>
      </c>
      <c r="B200" s="2" t="s">
        <v>474</v>
      </c>
      <c r="C200">
        <f t="shared" si="3"/>
        <v>4.3999999999999995</v>
      </c>
      <c r="D200" s="14">
        <v>4.3999999999999997E-2</v>
      </c>
    </row>
    <row r="201" spans="1:4" x14ac:dyDescent="0.3">
      <c r="A201" s="38">
        <v>2027</v>
      </c>
      <c r="B201" s="2" t="s">
        <v>476</v>
      </c>
      <c r="C201">
        <f t="shared" si="3"/>
        <v>4.7699999999999996</v>
      </c>
      <c r="D201" s="14">
        <v>4.7699999999999999E-2</v>
      </c>
    </row>
    <row r="202" spans="1:4" x14ac:dyDescent="0.3">
      <c r="A202" s="38">
        <v>2027</v>
      </c>
      <c r="B202" s="2" t="s">
        <v>478</v>
      </c>
      <c r="C202">
        <f t="shared" si="3"/>
        <v>9.7199999999999989</v>
      </c>
      <c r="D202" s="14">
        <v>9.7199999999999995E-2</v>
      </c>
    </row>
    <row r="203" spans="1:4" x14ac:dyDescent="0.3">
      <c r="A203" s="38">
        <v>2027</v>
      </c>
      <c r="B203" s="2" t="s">
        <v>481</v>
      </c>
      <c r="C203">
        <f t="shared" si="3"/>
        <v>1.1499999999999999</v>
      </c>
      <c r="D203" s="14">
        <v>1.15E-2</v>
      </c>
    </row>
    <row r="204" spans="1:4" x14ac:dyDescent="0.3">
      <c r="A204" s="38">
        <v>2027</v>
      </c>
      <c r="B204" s="2" t="s">
        <v>483</v>
      </c>
      <c r="C204">
        <f t="shared" si="3"/>
        <v>2.25</v>
      </c>
      <c r="D204" s="14">
        <v>2.2499999999999999E-2</v>
      </c>
    </row>
    <row r="205" spans="1:4" x14ac:dyDescent="0.3">
      <c r="A205" s="38">
        <v>2027</v>
      </c>
      <c r="B205" s="2" t="s">
        <v>486</v>
      </c>
      <c r="C205">
        <f t="shared" si="3"/>
        <v>6.09</v>
      </c>
      <c r="D205" s="14">
        <v>6.0900000000000003E-2</v>
      </c>
    </row>
    <row r="206" spans="1:4" x14ac:dyDescent="0.3">
      <c r="A206" s="38">
        <v>2027</v>
      </c>
      <c r="B206" s="2" t="s">
        <v>488</v>
      </c>
      <c r="C206">
        <f t="shared" si="3"/>
        <v>3.82</v>
      </c>
      <c r="D206" s="14">
        <v>3.8199999999999998E-2</v>
      </c>
    </row>
    <row r="207" spans="1:4" x14ac:dyDescent="0.3">
      <c r="A207" s="38">
        <v>2027</v>
      </c>
      <c r="B207" s="2" t="s">
        <v>491</v>
      </c>
      <c r="C207">
        <f t="shared" si="3"/>
        <v>0</v>
      </c>
      <c r="D207" s="14">
        <v>0</v>
      </c>
    </row>
    <row r="208" spans="1:4" x14ac:dyDescent="0.3">
      <c r="A208" s="38">
        <v>2027</v>
      </c>
      <c r="B208" s="2" t="s">
        <v>492</v>
      </c>
      <c r="C208">
        <f t="shared" si="3"/>
        <v>5.6000000000000005</v>
      </c>
      <c r="D208" s="14">
        <v>5.6000000000000001E-2</v>
      </c>
    </row>
    <row r="209" spans="1:4" x14ac:dyDescent="0.3">
      <c r="A209" s="38">
        <v>2027</v>
      </c>
      <c r="B209" s="2" t="s">
        <v>494</v>
      </c>
      <c r="C209">
        <f t="shared" si="3"/>
        <v>1.1400000000000001</v>
      </c>
      <c r="D209" s="14">
        <v>1.14E-2</v>
      </c>
    </row>
    <row r="210" spans="1:4" x14ac:dyDescent="0.3">
      <c r="A210" s="38">
        <v>2027</v>
      </c>
      <c r="B210" s="2" t="s">
        <v>497</v>
      </c>
      <c r="C210">
        <f t="shared" si="3"/>
        <v>7.1499999999999995</v>
      </c>
      <c r="D210" s="14">
        <v>7.1499999999999994E-2</v>
      </c>
    </row>
    <row r="211" spans="1:4" x14ac:dyDescent="0.3">
      <c r="A211" s="38">
        <v>2027</v>
      </c>
      <c r="B211" s="2" t="s">
        <v>499</v>
      </c>
      <c r="C211">
        <f t="shared" si="3"/>
        <v>7.6300000000000008</v>
      </c>
      <c r="D211" s="14">
        <v>7.6300000000000007E-2</v>
      </c>
    </row>
    <row r="212" spans="1:4" x14ac:dyDescent="0.3">
      <c r="A212" s="38">
        <v>2027</v>
      </c>
      <c r="B212" s="2" t="s">
        <v>502</v>
      </c>
      <c r="C212">
        <f t="shared" si="3"/>
        <v>4.8099999999999996</v>
      </c>
      <c r="D212" s="14">
        <v>4.8099999999999997E-2</v>
      </c>
    </row>
    <row r="213" spans="1:4" x14ac:dyDescent="0.3">
      <c r="A213" s="38">
        <v>2027</v>
      </c>
      <c r="B213" s="2" t="s">
        <v>504</v>
      </c>
      <c r="C213">
        <f t="shared" si="3"/>
        <v>10.879999999999999</v>
      </c>
      <c r="D213" s="14">
        <v>0.10879999999999999</v>
      </c>
    </row>
    <row r="214" spans="1:4" x14ac:dyDescent="0.3">
      <c r="A214" s="38">
        <v>2027</v>
      </c>
      <c r="B214" s="2" t="s">
        <v>506</v>
      </c>
      <c r="C214">
        <f t="shared" si="3"/>
        <v>2.21</v>
      </c>
      <c r="D214" s="14">
        <v>2.2100000000000002E-2</v>
      </c>
    </row>
    <row r="215" spans="1:4" x14ac:dyDescent="0.3">
      <c r="A215" s="38">
        <v>2027</v>
      </c>
      <c r="B215" s="2" t="s">
        <v>508</v>
      </c>
      <c r="C215">
        <f t="shared" si="3"/>
        <v>6.87</v>
      </c>
      <c r="D215" s="14">
        <v>6.8699999999999997E-2</v>
      </c>
    </row>
    <row r="216" spans="1:4" x14ac:dyDescent="0.3">
      <c r="A216" s="38">
        <v>2027</v>
      </c>
      <c r="B216" s="2" t="s">
        <v>510</v>
      </c>
      <c r="C216">
        <f t="shared" si="3"/>
        <v>4.9799999999999995</v>
      </c>
      <c r="D216" s="14">
        <v>4.9799999999999997E-2</v>
      </c>
    </row>
    <row r="217" spans="1:4" x14ac:dyDescent="0.3">
      <c r="A217" s="38">
        <v>2027</v>
      </c>
      <c r="B217" s="2" t="s">
        <v>512</v>
      </c>
      <c r="C217">
        <f t="shared" si="3"/>
        <v>0.83</v>
      </c>
      <c r="D217" s="14">
        <v>8.3000000000000001E-3</v>
      </c>
    </row>
    <row r="218" spans="1:4" x14ac:dyDescent="0.3">
      <c r="A218" s="38">
        <v>2027</v>
      </c>
      <c r="B218" s="2" t="s">
        <v>514</v>
      </c>
      <c r="C218">
        <f t="shared" si="3"/>
        <v>6.23</v>
      </c>
      <c r="D218" s="14">
        <v>6.2300000000000001E-2</v>
      </c>
    </row>
    <row r="219" spans="1:4" x14ac:dyDescent="0.3">
      <c r="A219" s="38">
        <v>2027</v>
      </c>
      <c r="B219" s="2" t="s">
        <v>516</v>
      </c>
      <c r="C219">
        <f t="shared" si="3"/>
        <v>4.32</v>
      </c>
      <c r="D219" s="14">
        <v>4.3200000000000002E-2</v>
      </c>
    </row>
    <row r="220" spans="1:4" x14ac:dyDescent="0.3">
      <c r="A220" s="38">
        <v>2027</v>
      </c>
      <c r="B220" s="2" t="s">
        <v>518</v>
      </c>
      <c r="C220">
        <f t="shared" si="3"/>
        <v>2.25</v>
      </c>
      <c r="D220" s="14">
        <v>2.2499999999999999E-2</v>
      </c>
    </row>
    <row r="221" spans="1:4" x14ac:dyDescent="0.3">
      <c r="A221" s="38">
        <v>2027</v>
      </c>
      <c r="B221" s="2" t="s">
        <v>520</v>
      </c>
      <c r="C221">
        <f t="shared" si="3"/>
        <v>10.059999999999999</v>
      </c>
      <c r="D221" s="14">
        <v>0.10059999999999999</v>
      </c>
    </row>
    <row r="222" spans="1:4" x14ac:dyDescent="0.3">
      <c r="A222" s="38">
        <v>2027</v>
      </c>
      <c r="B222" s="2" t="s">
        <v>523</v>
      </c>
      <c r="C222">
        <f t="shared" si="3"/>
        <v>5.28</v>
      </c>
      <c r="D222" s="14">
        <v>5.28E-2</v>
      </c>
    </row>
    <row r="223" spans="1:4" x14ac:dyDescent="0.3">
      <c r="A223" s="38">
        <v>2027</v>
      </c>
      <c r="B223" s="2" t="s">
        <v>525</v>
      </c>
      <c r="C223">
        <f t="shared" si="3"/>
        <v>5.29</v>
      </c>
      <c r="D223" s="14">
        <v>5.2900000000000003E-2</v>
      </c>
    </row>
    <row r="224" spans="1:4" x14ac:dyDescent="0.3">
      <c r="A224" s="38">
        <v>2027</v>
      </c>
      <c r="B224" s="2" t="s">
        <v>527</v>
      </c>
      <c r="C224">
        <f t="shared" si="3"/>
        <v>3.66</v>
      </c>
      <c r="D224" s="14">
        <v>3.6600000000000001E-2</v>
      </c>
    </row>
    <row r="225" spans="1:4" x14ac:dyDescent="0.3">
      <c r="A225" s="38">
        <v>2027</v>
      </c>
      <c r="B225" s="2" t="s">
        <v>529</v>
      </c>
      <c r="C225">
        <f t="shared" si="3"/>
        <v>3.52</v>
      </c>
      <c r="D225" s="14">
        <v>3.5200000000000002E-2</v>
      </c>
    </row>
    <row r="226" spans="1:4" x14ac:dyDescent="0.3">
      <c r="A226" s="38">
        <v>2027</v>
      </c>
      <c r="B226" s="2" t="s">
        <v>531</v>
      </c>
      <c r="C226">
        <f t="shared" si="3"/>
        <v>5.0200000000000005</v>
      </c>
      <c r="D226" s="14">
        <v>5.0200000000000002E-2</v>
      </c>
    </row>
    <row r="227" spans="1:4" x14ac:dyDescent="0.3">
      <c r="A227" s="38">
        <v>2027</v>
      </c>
      <c r="B227" s="2" t="s">
        <v>533</v>
      </c>
      <c r="C227">
        <f t="shared" si="3"/>
        <v>4.4400000000000004</v>
      </c>
      <c r="D227" s="14">
        <v>4.4400000000000002E-2</v>
      </c>
    </row>
    <row r="228" spans="1:4" x14ac:dyDescent="0.3">
      <c r="A228" s="38">
        <v>2027</v>
      </c>
      <c r="B228" s="2" t="s">
        <v>535</v>
      </c>
      <c r="C228">
        <f t="shared" si="3"/>
        <v>0.53</v>
      </c>
      <c r="D228" s="14">
        <v>5.3E-3</v>
      </c>
    </row>
    <row r="229" spans="1:4" x14ac:dyDescent="0.3">
      <c r="A229" s="38">
        <v>2027</v>
      </c>
      <c r="B229" s="2" t="s">
        <v>537</v>
      </c>
      <c r="C229">
        <f t="shared" si="3"/>
        <v>0</v>
      </c>
      <c r="D229" s="14">
        <v>0</v>
      </c>
    </row>
    <row r="230" spans="1:4" x14ac:dyDescent="0.3">
      <c r="A230" s="38">
        <v>2027</v>
      </c>
      <c r="B230" s="2" t="s">
        <v>539</v>
      </c>
      <c r="C230">
        <f t="shared" si="3"/>
        <v>3.5999999999999996</v>
      </c>
      <c r="D230" s="14">
        <v>3.5999999999999997E-2</v>
      </c>
    </row>
    <row r="231" spans="1:4" x14ac:dyDescent="0.3">
      <c r="A231" s="38">
        <v>2027</v>
      </c>
      <c r="B231" s="2" t="s">
        <v>541</v>
      </c>
      <c r="C231">
        <f t="shared" si="3"/>
        <v>4.95</v>
      </c>
      <c r="D231" s="14">
        <v>4.9500000000000002E-2</v>
      </c>
    </row>
    <row r="232" spans="1:4" x14ac:dyDescent="0.3">
      <c r="A232" s="38">
        <v>2027</v>
      </c>
      <c r="B232" s="2" t="s">
        <v>543</v>
      </c>
      <c r="C232">
        <f t="shared" si="3"/>
        <v>3.93</v>
      </c>
      <c r="D232" s="14">
        <v>3.9300000000000002E-2</v>
      </c>
    </row>
    <row r="233" spans="1:4" x14ac:dyDescent="0.3">
      <c r="A233" s="38">
        <v>2027</v>
      </c>
      <c r="B233" s="2" t="s">
        <v>545</v>
      </c>
      <c r="C233">
        <f t="shared" si="3"/>
        <v>0.73</v>
      </c>
      <c r="D233" s="14">
        <v>7.3000000000000001E-3</v>
      </c>
    </row>
    <row r="234" spans="1:4" x14ac:dyDescent="0.3">
      <c r="A234" s="38">
        <v>2027</v>
      </c>
      <c r="B234" s="2" t="s">
        <v>547</v>
      </c>
      <c r="C234">
        <f t="shared" si="3"/>
        <v>4.91</v>
      </c>
      <c r="D234" s="14">
        <v>4.9099999999999998E-2</v>
      </c>
    </row>
    <row r="235" spans="1:4" x14ac:dyDescent="0.3">
      <c r="A235" s="38">
        <v>2027</v>
      </c>
      <c r="B235" s="2" t="s">
        <v>550</v>
      </c>
      <c r="C235">
        <f t="shared" si="3"/>
        <v>3.64</v>
      </c>
      <c r="D235" s="14">
        <v>3.6400000000000002E-2</v>
      </c>
    </row>
    <row r="236" spans="1:4" x14ac:dyDescent="0.3">
      <c r="A236" s="38">
        <v>2027</v>
      </c>
      <c r="B236" s="2" t="s">
        <v>551</v>
      </c>
      <c r="C236">
        <f t="shared" si="3"/>
        <v>3.9800000000000004</v>
      </c>
      <c r="D236" s="14">
        <v>3.9800000000000002E-2</v>
      </c>
    </row>
    <row r="237" spans="1:4" x14ac:dyDescent="0.3">
      <c r="A237" s="38">
        <v>2027</v>
      </c>
      <c r="B237" s="2" t="s">
        <v>553</v>
      </c>
      <c r="C237">
        <f t="shared" si="3"/>
        <v>4.49</v>
      </c>
      <c r="D237" s="14">
        <v>4.4900000000000002E-2</v>
      </c>
    </row>
    <row r="238" spans="1:4" x14ac:dyDescent="0.3">
      <c r="A238" s="38">
        <v>2027</v>
      </c>
      <c r="B238" s="2" t="s">
        <v>555</v>
      </c>
      <c r="C238">
        <f t="shared" si="3"/>
        <v>7.5399999999999991</v>
      </c>
      <c r="D238" s="14">
        <v>7.5399999999999995E-2</v>
      </c>
    </row>
    <row r="239" spans="1:4" x14ac:dyDescent="0.3">
      <c r="A239" s="38">
        <v>2027</v>
      </c>
      <c r="B239" s="2" t="s">
        <v>557</v>
      </c>
      <c r="C239">
        <f t="shared" si="3"/>
        <v>2.41</v>
      </c>
      <c r="D239" s="14">
        <v>2.41E-2</v>
      </c>
    </row>
    <row r="240" spans="1:4" x14ac:dyDescent="0.3">
      <c r="A240" s="38">
        <v>2027</v>
      </c>
      <c r="B240" s="2" t="s">
        <v>559</v>
      </c>
      <c r="C240">
        <f t="shared" si="3"/>
        <v>4.74</v>
      </c>
      <c r="D240" s="14">
        <v>4.7399999999999998E-2</v>
      </c>
    </row>
    <row r="241" spans="1:4" x14ac:dyDescent="0.3">
      <c r="A241" s="38">
        <v>2027</v>
      </c>
      <c r="B241" s="2" t="s">
        <v>561</v>
      </c>
      <c r="C241">
        <f t="shared" si="3"/>
        <v>4.32</v>
      </c>
      <c r="D241" s="14">
        <v>4.3200000000000002E-2</v>
      </c>
    </row>
    <row r="242" spans="1:4" x14ac:dyDescent="0.3">
      <c r="A242" s="38">
        <v>2027</v>
      </c>
      <c r="B242" s="2" t="s">
        <v>563</v>
      </c>
      <c r="C242">
        <f t="shared" si="3"/>
        <v>1.3599999999999999</v>
      </c>
      <c r="D242" s="14">
        <v>1.3599999999999999E-2</v>
      </c>
    </row>
    <row r="243" spans="1:4" x14ac:dyDescent="0.3">
      <c r="A243" s="38">
        <v>2027</v>
      </c>
      <c r="B243" s="2" t="s">
        <v>565</v>
      </c>
      <c r="C243">
        <f t="shared" si="3"/>
        <v>10.029999999999999</v>
      </c>
      <c r="D243" s="14">
        <v>0.1003</v>
      </c>
    </row>
    <row r="244" spans="1:4" x14ac:dyDescent="0.3">
      <c r="A244" s="38">
        <v>2027</v>
      </c>
      <c r="B244" s="2" t="s">
        <v>568</v>
      </c>
      <c r="C244">
        <f t="shared" si="3"/>
        <v>0</v>
      </c>
      <c r="D244" s="14">
        <v>0</v>
      </c>
    </row>
    <row r="245" spans="1:4" x14ac:dyDescent="0.3">
      <c r="A245" s="38">
        <v>2027</v>
      </c>
      <c r="B245" s="2" t="s">
        <v>570</v>
      </c>
      <c r="C245">
        <f t="shared" si="3"/>
        <v>6.36</v>
      </c>
      <c r="D245" s="14">
        <v>6.3600000000000004E-2</v>
      </c>
    </row>
    <row r="246" spans="1:4" x14ac:dyDescent="0.3">
      <c r="A246" s="38">
        <v>2027</v>
      </c>
      <c r="B246" s="2" t="s">
        <v>572</v>
      </c>
      <c r="C246">
        <f t="shared" si="3"/>
        <v>3.2099999999999995</v>
      </c>
      <c r="D246" s="14">
        <v>3.2099999999999997E-2</v>
      </c>
    </row>
    <row r="247" spans="1:4" x14ac:dyDescent="0.3">
      <c r="A247" s="38">
        <v>2027</v>
      </c>
      <c r="B247" s="2" t="s">
        <v>574</v>
      </c>
      <c r="C247">
        <f t="shared" si="3"/>
        <v>1.17</v>
      </c>
      <c r="D247" s="14">
        <v>1.17E-2</v>
      </c>
    </row>
    <row r="248" spans="1:4" x14ac:dyDescent="0.3">
      <c r="A248" s="38">
        <v>2027</v>
      </c>
      <c r="B248" s="2" t="s">
        <v>577</v>
      </c>
      <c r="C248">
        <f t="shared" si="3"/>
        <v>5.88</v>
      </c>
      <c r="D248" s="14">
        <v>5.8799999999999998E-2</v>
      </c>
    </row>
    <row r="249" spans="1:4" x14ac:dyDescent="0.3">
      <c r="A249" s="38">
        <v>2027</v>
      </c>
      <c r="B249" s="2" t="s">
        <v>580</v>
      </c>
      <c r="C249">
        <f t="shared" si="3"/>
        <v>8.129999999999999</v>
      </c>
      <c r="D249" s="14">
        <v>8.1299999999999997E-2</v>
      </c>
    </row>
    <row r="250" spans="1:4" x14ac:dyDescent="0.3">
      <c r="A250" s="38">
        <v>2027</v>
      </c>
      <c r="B250" s="2" t="s">
        <v>582</v>
      </c>
      <c r="C250">
        <f t="shared" si="3"/>
        <v>0.86</v>
      </c>
      <c r="D250" s="14">
        <v>8.6E-3</v>
      </c>
    </row>
    <row r="251" spans="1:4" x14ac:dyDescent="0.3">
      <c r="A251" s="38">
        <v>2027</v>
      </c>
      <c r="B251" s="2" t="s">
        <v>584</v>
      </c>
      <c r="C251">
        <f t="shared" si="3"/>
        <v>8.33</v>
      </c>
      <c r="D251" s="14">
        <v>8.3299999999999999E-2</v>
      </c>
    </row>
    <row r="252" spans="1:4" x14ac:dyDescent="0.3">
      <c r="A252" s="38">
        <v>2027</v>
      </c>
      <c r="B252" s="2" t="s">
        <v>586</v>
      </c>
      <c r="C252">
        <f t="shared" si="3"/>
        <v>2.0500000000000003</v>
      </c>
      <c r="D252" s="14">
        <v>2.0500000000000001E-2</v>
      </c>
    </row>
    <row r="253" spans="1:4" x14ac:dyDescent="0.3">
      <c r="A253" s="38">
        <v>2027</v>
      </c>
      <c r="B253" s="2" t="s">
        <v>588</v>
      </c>
      <c r="C253">
        <f t="shared" si="3"/>
        <v>7.7700000000000005</v>
      </c>
      <c r="D253" s="14">
        <v>7.7700000000000005E-2</v>
      </c>
    </row>
    <row r="254" spans="1:4" x14ac:dyDescent="0.3">
      <c r="A254" s="38">
        <v>2027</v>
      </c>
      <c r="B254" s="2" t="s">
        <v>590</v>
      </c>
      <c r="C254">
        <f t="shared" si="3"/>
        <v>4.5600000000000005</v>
      </c>
      <c r="D254" s="14">
        <v>4.5600000000000002E-2</v>
      </c>
    </row>
    <row r="255" spans="1:4" x14ac:dyDescent="0.3">
      <c r="A255" s="38">
        <v>2027</v>
      </c>
      <c r="B255" s="2" t="s">
        <v>593</v>
      </c>
      <c r="C255">
        <f t="shared" si="3"/>
        <v>12.120000000000001</v>
      </c>
      <c r="D255" s="14">
        <v>0.1212</v>
      </c>
    </row>
    <row r="256" spans="1:4" x14ac:dyDescent="0.3">
      <c r="A256" s="38">
        <v>2027</v>
      </c>
      <c r="B256" s="2" t="s">
        <v>595</v>
      </c>
      <c r="C256">
        <f t="shared" si="3"/>
        <v>6.6199999999999992</v>
      </c>
      <c r="D256" s="14">
        <v>6.6199999999999995E-2</v>
      </c>
    </row>
    <row r="257" spans="1:4" x14ac:dyDescent="0.3">
      <c r="A257" s="38">
        <v>2027</v>
      </c>
      <c r="B257" s="2" t="s">
        <v>597</v>
      </c>
      <c r="C257">
        <f t="shared" si="3"/>
        <v>3.63</v>
      </c>
      <c r="D257" s="14">
        <v>3.6299999999999999E-2</v>
      </c>
    </row>
    <row r="258" spans="1:4" x14ac:dyDescent="0.3">
      <c r="A258" s="38">
        <v>2027</v>
      </c>
      <c r="B258" s="2" t="s">
        <v>599</v>
      </c>
      <c r="C258">
        <f t="shared" si="3"/>
        <v>6.03</v>
      </c>
      <c r="D258" s="14">
        <v>6.0299999999999999E-2</v>
      </c>
    </row>
    <row r="259" spans="1:4" x14ac:dyDescent="0.3">
      <c r="A259" s="38">
        <v>2027</v>
      </c>
      <c r="B259" s="2" t="s">
        <v>602</v>
      </c>
      <c r="C259">
        <f t="shared" ref="C259:C286" si="4">D259*100</f>
        <v>4.71</v>
      </c>
      <c r="D259" s="14">
        <v>4.7100000000000003E-2</v>
      </c>
    </row>
    <row r="260" spans="1:4" x14ac:dyDescent="0.3">
      <c r="A260" s="38">
        <v>2027</v>
      </c>
      <c r="B260" s="2" t="s">
        <v>604</v>
      </c>
      <c r="C260">
        <f t="shared" si="4"/>
        <v>11.34</v>
      </c>
      <c r="D260" s="14">
        <v>0.1134</v>
      </c>
    </row>
    <row r="261" spans="1:4" x14ac:dyDescent="0.3">
      <c r="A261" s="38">
        <v>2027</v>
      </c>
      <c r="B261" s="2" t="s">
        <v>606</v>
      </c>
      <c r="C261">
        <f t="shared" si="4"/>
        <v>3.3000000000000003</v>
      </c>
      <c r="D261" s="14">
        <v>3.3000000000000002E-2</v>
      </c>
    </row>
    <row r="262" spans="1:4" x14ac:dyDescent="0.3">
      <c r="A262" s="38">
        <v>2027</v>
      </c>
      <c r="B262" s="2" t="s">
        <v>608</v>
      </c>
      <c r="C262">
        <f t="shared" si="4"/>
        <v>4.6100000000000003</v>
      </c>
      <c r="D262" s="14">
        <v>4.6100000000000002E-2</v>
      </c>
    </row>
    <row r="263" spans="1:4" x14ac:dyDescent="0.3">
      <c r="A263" s="38">
        <v>2027</v>
      </c>
      <c r="B263" s="2" t="s">
        <v>610</v>
      </c>
      <c r="C263">
        <f t="shared" si="4"/>
        <v>3.55</v>
      </c>
      <c r="D263" s="14">
        <v>3.5499999999999997E-2</v>
      </c>
    </row>
    <row r="264" spans="1:4" x14ac:dyDescent="0.3">
      <c r="A264" s="38">
        <v>2027</v>
      </c>
      <c r="B264" s="2" t="s">
        <v>612</v>
      </c>
      <c r="C264">
        <f t="shared" si="4"/>
        <v>2.76</v>
      </c>
      <c r="D264" s="14">
        <v>2.76E-2</v>
      </c>
    </row>
    <row r="265" spans="1:4" x14ac:dyDescent="0.3">
      <c r="A265" s="38">
        <v>2027</v>
      </c>
      <c r="B265" s="2" t="s">
        <v>614</v>
      </c>
      <c r="C265">
        <f t="shared" si="4"/>
        <v>9.15</v>
      </c>
      <c r="D265" s="14">
        <v>9.1499999999999998E-2</v>
      </c>
    </row>
    <row r="266" spans="1:4" x14ac:dyDescent="0.3">
      <c r="A266" s="38">
        <v>2027</v>
      </c>
      <c r="B266" s="2" t="s">
        <v>616</v>
      </c>
      <c r="C266">
        <f t="shared" si="4"/>
        <v>3.65</v>
      </c>
      <c r="D266" s="14">
        <v>3.6499999999999998E-2</v>
      </c>
    </row>
    <row r="267" spans="1:4" x14ac:dyDescent="0.3">
      <c r="A267" s="38">
        <v>2027</v>
      </c>
      <c r="B267" s="2" t="s">
        <v>618</v>
      </c>
      <c r="C267">
        <f t="shared" si="4"/>
        <v>3.2300000000000004</v>
      </c>
      <c r="D267" s="14">
        <v>3.2300000000000002E-2</v>
      </c>
    </row>
    <row r="268" spans="1:4" x14ac:dyDescent="0.3">
      <c r="A268" s="38">
        <v>2027</v>
      </c>
      <c r="B268" s="2" t="s">
        <v>620</v>
      </c>
      <c r="C268">
        <f t="shared" si="4"/>
        <v>5.82</v>
      </c>
      <c r="D268" s="14">
        <v>5.8200000000000002E-2</v>
      </c>
    </row>
    <row r="269" spans="1:4" x14ac:dyDescent="0.3">
      <c r="A269" s="38">
        <v>2027</v>
      </c>
      <c r="B269" s="2" t="s">
        <v>622</v>
      </c>
      <c r="C269">
        <f t="shared" si="4"/>
        <v>5.55</v>
      </c>
      <c r="D269" s="14">
        <v>5.5500000000000001E-2</v>
      </c>
    </row>
    <row r="270" spans="1:4" x14ac:dyDescent="0.3">
      <c r="A270" s="38">
        <v>2027</v>
      </c>
      <c r="B270" s="2" t="s">
        <v>624</v>
      </c>
      <c r="C270">
        <f t="shared" si="4"/>
        <v>8.66</v>
      </c>
      <c r="D270" s="14">
        <v>8.6599999999999996E-2</v>
      </c>
    </row>
    <row r="271" spans="1:4" x14ac:dyDescent="0.3">
      <c r="A271" s="38">
        <v>2027</v>
      </c>
      <c r="B271" s="2" t="s">
        <v>627</v>
      </c>
      <c r="C271">
        <f t="shared" si="4"/>
        <v>7.7</v>
      </c>
      <c r="D271" s="14">
        <v>7.6999999999999999E-2</v>
      </c>
    </row>
    <row r="272" spans="1:4" x14ac:dyDescent="0.3">
      <c r="A272" s="38">
        <v>2027</v>
      </c>
      <c r="B272" s="2" t="s">
        <v>629</v>
      </c>
      <c r="C272">
        <f t="shared" si="4"/>
        <v>4.46</v>
      </c>
      <c r="D272" s="14">
        <v>4.4600000000000001E-2</v>
      </c>
    </row>
    <row r="273" spans="1:4" x14ac:dyDescent="0.3">
      <c r="A273" s="38">
        <v>2027</v>
      </c>
      <c r="B273" s="2" t="s">
        <v>631</v>
      </c>
      <c r="C273">
        <f t="shared" si="4"/>
        <v>6.67</v>
      </c>
      <c r="D273" s="14">
        <v>6.6699999999999995E-2</v>
      </c>
    </row>
    <row r="274" spans="1:4" x14ac:dyDescent="0.3">
      <c r="A274" s="38">
        <v>2027</v>
      </c>
      <c r="B274" s="2" t="s">
        <v>633</v>
      </c>
      <c r="C274">
        <f t="shared" si="4"/>
        <v>2.08</v>
      </c>
      <c r="D274" s="14">
        <v>2.0799999999999999E-2</v>
      </c>
    </row>
    <row r="275" spans="1:4" x14ac:dyDescent="0.3">
      <c r="A275" s="38">
        <v>2027</v>
      </c>
      <c r="B275" s="2" t="s">
        <v>635</v>
      </c>
      <c r="C275">
        <f t="shared" si="4"/>
        <v>5.3100000000000005</v>
      </c>
      <c r="D275" s="14">
        <v>5.3100000000000001E-2</v>
      </c>
    </row>
    <row r="276" spans="1:4" x14ac:dyDescent="0.3">
      <c r="A276" s="38">
        <v>2027</v>
      </c>
      <c r="B276" s="2" t="s">
        <v>637</v>
      </c>
      <c r="C276">
        <f t="shared" si="4"/>
        <v>6.34</v>
      </c>
      <c r="D276" s="14">
        <v>6.3399999999999998E-2</v>
      </c>
    </row>
    <row r="277" spans="1:4" x14ac:dyDescent="0.3">
      <c r="A277" s="38">
        <v>2027</v>
      </c>
      <c r="B277" s="2" t="s">
        <v>639</v>
      </c>
      <c r="C277">
        <f t="shared" si="4"/>
        <v>8.9700000000000006</v>
      </c>
      <c r="D277" s="14">
        <v>8.9700000000000002E-2</v>
      </c>
    </row>
    <row r="278" spans="1:4" x14ac:dyDescent="0.3">
      <c r="A278" s="38">
        <v>2027</v>
      </c>
      <c r="B278" s="2" t="s">
        <v>641</v>
      </c>
      <c r="C278">
        <f t="shared" si="4"/>
        <v>8.1</v>
      </c>
      <c r="D278" s="14">
        <v>8.1000000000000003E-2</v>
      </c>
    </row>
    <row r="279" spans="1:4" x14ac:dyDescent="0.3">
      <c r="A279" s="38">
        <v>2027</v>
      </c>
      <c r="B279" s="2" t="s">
        <v>644</v>
      </c>
      <c r="C279">
        <f t="shared" si="4"/>
        <v>2</v>
      </c>
      <c r="D279" s="14">
        <v>0.02</v>
      </c>
    </row>
    <row r="280" spans="1:4" x14ac:dyDescent="0.3">
      <c r="A280" s="38">
        <v>2027</v>
      </c>
      <c r="B280" s="2" t="s">
        <v>646</v>
      </c>
      <c r="C280">
        <f t="shared" si="4"/>
        <v>6.01</v>
      </c>
      <c r="D280" s="14">
        <v>6.0100000000000001E-2</v>
      </c>
    </row>
    <row r="281" spans="1:4" x14ac:dyDescent="0.3">
      <c r="A281" s="38">
        <v>2027</v>
      </c>
      <c r="B281" s="2" t="s">
        <v>648</v>
      </c>
      <c r="C281">
        <f t="shared" si="4"/>
        <v>0.74</v>
      </c>
      <c r="D281" s="14">
        <v>7.4000000000000003E-3</v>
      </c>
    </row>
    <row r="282" spans="1:4" x14ac:dyDescent="0.3">
      <c r="A282" s="38">
        <v>2027</v>
      </c>
      <c r="B282" s="2" t="s">
        <v>650</v>
      </c>
      <c r="C282">
        <f t="shared" si="4"/>
        <v>10.4</v>
      </c>
      <c r="D282" s="14">
        <v>0.104</v>
      </c>
    </row>
    <row r="283" spans="1:4" x14ac:dyDescent="0.3">
      <c r="A283" s="38">
        <v>2027</v>
      </c>
      <c r="B283" s="2" t="s">
        <v>652</v>
      </c>
      <c r="C283">
        <f t="shared" si="4"/>
        <v>5.87</v>
      </c>
      <c r="D283" s="14">
        <v>5.8700000000000002E-2</v>
      </c>
    </row>
    <row r="284" spans="1:4" x14ac:dyDescent="0.3">
      <c r="A284" s="38">
        <v>2027</v>
      </c>
      <c r="B284" s="2" t="s">
        <v>654</v>
      </c>
      <c r="C284">
        <f t="shared" si="4"/>
        <v>1.49</v>
      </c>
      <c r="D284" s="14">
        <v>1.49E-2</v>
      </c>
    </row>
    <row r="285" spans="1:4" x14ac:dyDescent="0.3">
      <c r="A285" s="38">
        <v>2027</v>
      </c>
      <c r="B285" s="2" t="s">
        <v>656</v>
      </c>
      <c r="C285">
        <f t="shared" si="4"/>
        <v>9.59</v>
      </c>
      <c r="D285" s="14">
        <v>9.5899999999999999E-2</v>
      </c>
    </row>
    <row r="286" spans="1:4" x14ac:dyDescent="0.3">
      <c r="A286" s="38">
        <v>2027</v>
      </c>
      <c r="B286" s="2" t="s">
        <v>658</v>
      </c>
      <c r="C286">
        <f t="shared" si="4"/>
        <v>3.05</v>
      </c>
      <c r="D286" s="14">
        <v>3.0499999999999999E-2</v>
      </c>
    </row>
    <row r="287" spans="1:4" x14ac:dyDescent="0.3">
      <c r="A287" s="38"/>
      <c r="B287" s="2"/>
      <c r="D287" s="14"/>
    </row>
  </sheetData>
  <autoFilter ref="A1:D287" xr:uid="{A0C39C21-7C38-4FF6-874C-72A256B95138}"/>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E544A-875C-4B0A-B8DE-F89292C0E674}">
  <sheetPr>
    <tabColor rgb="FF00B0F0"/>
  </sheetPr>
  <dimension ref="A1:F287"/>
  <sheetViews>
    <sheetView workbookViewId="0">
      <pane ySplit="1" topLeftCell="A2" activePane="bottomLeft" state="frozen"/>
      <selection pane="bottomLeft" activeCell="A2" sqref="A2:D286"/>
    </sheetView>
  </sheetViews>
  <sheetFormatPr defaultRowHeight="15" x14ac:dyDescent="0.3"/>
  <cols>
    <col min="1" max="1" width="10.140625" bestFit="1" customWidth="1"/>
    <col min="3" max="3" width="12.7109375" style="40" bestFit="1" customWidth="1"/>
    <col min="4" max="4" width="12.7109375" style="1" bestFit="1" customWidth="1"/>
  </cols>
  <sheetData>
    <row r="1" spans="1:6" ht="15.75" thickBot="1" x14ac:dyDescent="0.35">
      <c r="A1" s="49" t="s">
        <v>0</v>
      </c>
      <c r="B1" s="49" t="s">
        <v>681</v>
      </c>
      <c r="C1" s="49" t="s">
        <v>684</v>
      </c>
      <c r="D1" s="51" t="s">
        <v>685</v>
      </c>
      <c r="F1" s="50" t="s">
        <v>686</v>
      </c>
    </row>
    <row r="2" spans="1:6" x14ac:dyDescent="0.3">
      <c r="A2" s="38">
        <v>2027</v>
      </c>
      <c r="B2" s="2" t="s">
        <v>2</v>
      </c>
      <c r="C2" s="39">
        <f>D2*100</f>
        <v>19.809999999999999</v>
      </c>
      <c r="D2" s="1">
        <v>0.1981</v>
      </c>
    </row>
    <row r="3" spans="1:6" x14ac:dyDescent="0.3">
      <c r="A3" s="38">
        <v>2027</v>
      </c>
      <c r="B3" s="2" t="s">
        <v>7</v>
      </c>
      <c r="C3" s="39">
        <f t="shared" ref="C3:C66" si="0">D3*100</f>
        <v>22.259999999999998</v>
      </c>
      <c r="D3" s="1">
        <v>0.22259999999999999</v>
      </c>
    </row>
    <row r="4" spans="1:6" x14ac:dyDescent="0.3">
      <c r="A4" s="38">
        <v>2027</v>
      </c>
      <c r="B4" s="2" t="s">
        <v>10</v>
      </c>
      <c r="C4" s="39">
        <f t="shared" si="0"/>
        <v>19.86</v>
      </c>
      <c r="D4" s="1">
        <v>0.1986</v>
      </c>
    </row>
    <row r="5" spans="1:6" x14ac:dyDescent="0.3">
      <c r="A5" s="38">
        <v>2027</v>
      </c>
      <c r="B5" s="2" t="s">
        <v>13</v>
      </c>
      <c r="C5" s="39">
        <f t="shared" si="0"/>
        <v>16.88</v>
      </c>
      <c r="D5" s="1">
        <v>0.16880000000000001</v>
      </c>
    </row>
    <row r="6" spans="1:6" x14ac:dyDescent="0.3">
      <c r="A6" s="38">
        <v>2027</v>
      </c>
      <c r="B6" s="2" t="s">
        <v>16</v>
      </c>
      <c r="C6" s="39">
        <f t="shared" si="0"/>
        <v>21.33</v>
      </c>
      <c r="D6" s="1">
        <v>0.21329999999999999</v>
      </c>
    </row>
    <row r="7" spans="1:6" x14ac:dyDescent="0.3">
      <c r="A7" s="38">
        <v>2027</v>
      </c>
      <c r="B7" s="2" t="s">
        <v>19</v>
      </c>
      <c r="C7" s="39">
        <f t="shared" si="0"/>
        <v>25.81</v>
      </c>
      <c r="D7" s="1">
        <v>0.2581</v>
      </c>
    </row>
    <row r="8" spans="1:6" x14ac:dyDescent="0.3">
      <c r="A8" s="38">
        <v>2027</v>
      </c>
      <c r="B8" s="2" t="s">
        <v>22</v>
      </c>
      <c r="C8" s="39">
        <f t="shared" si="0"/>
        <v>27.089999999999996</v>
      </c>
      <c r="D8" s="1">
        <v>0.27089999999999997</v>
      </c>
    </row>
    <row r="9" spans="1:6" x14ac:dyDescent="0.3">
      <c r="A9" s="38">
        <v>2027</v>
      </c>
      <c r="B9" s="2" t="s">
        <v>25</v>
      </c>
      <c r="C9" s="39">
        <f t="shared" si="0"/>
        <v>22.86</v>
      </c>
      <c r="D9" s="1">
        <v>0.2286</v>
      </c>
    </row>
    <row r="10" spans="1:6" x14ac:dyDescent="0.3">
      <c r="A10" s="38">
        <v>2027</v>
      </c>
      <c r="B10" s="2" t="s">
        <v>28</v>
      </c>
      <c r="C10" s="39">
        <f t="shared" si="0"/>
        <v>27.82</v>
      </c>
      <c r="D10" s="1">
        <v>0.2782</v>
      </c>
    </row>
    <row r="11" spans="1:6" x14ac:dyDescent="0.3">
      <c r="A11" s="38">
        <v>2027</v>
      </c>
      <c r="B11" s="2" t="s">
        <v>31</v>
      </c>
      <c r="C11" s="39">
        <f t="shared" si="0"/>
        <v>11.32</v>
      </c>
      <c r="D11" s="1">
        <v>0.1132</v>
      </c>
    </row>
    <row r="12" spans="1:6" x14ac:dyDescent="0.3">
      <c r="A12" s="38">
        <v>2027</v>
      </c>
      <c r="B12" s="2" t="s">
        <v>34</v>
      </c>
      <c r="C12" s="39">
        <f t="shared" si="0"/>
        <v>22.89</v>
      </c>
      <c r="D12" s="1">
        <v>0.22889999999999999</v>
      </c>
    </row>
    <row r="13" spans="1:6" x14ac:dyDescent="0.3">
      <c r="A13" s="38">
        <v>2027</v>
      </c>
      <c r="B13" s="2" t="s">
        <v>37</v>
      </c>
      <c r="C13" s="39">
        <f t="shared" si="0"/>
        <v>15.17</v>
      </c>
      <c r="D13" s="1">
        <v>0.1517</v>
      </c>
    </row>
    <row r="14" spans="1:6" x14ac:dyDescent="0.3">
      <c r="A14" s="38">
        <v>2027</v>
      </c>
      <c r="B14" s="2" t="s">
        <v>40</v>
      </c>
      <c r="C14" s="39">
        <f t="shared" si="0"/>
        <v>18.329999999999998</v>
      </c>
      <c r="D14" s="1">
        <v>0.18329999999999999</v>
      </c>
    </row>
    <row r="15" spans="1:6" x14ac:dyDescent="0.3">
      <c r="A15" s="38">
        <v>2027</v>
      </c>
      <c r="B15" s="2" t="s">
        <v>42</v>
      </c>
      <c r="C15" s="39">
        <f t="shared" si="0"/>
        <v>17.510000000000002</v>
      </c>
      <c r="D15" s="1">
        <v>0.17510000000000001</v>
      </c>
    </row>
    <row r="16" spans="1:6" x14ac:dyDescent="0.3">
      <c r="A16" s="38">
        <v>2027</v>
      </c>
      <c r="B16" s="2" t="s">
        <v>44</v>
      </c>
      <c r="C16" s="39">
        <f t="shared" si="0"/>
        <v>23.419999999999998</v>
      </c>
      <c r="D16" s="1">
        <v>0.23419999999999999</v>
      </c>
    </row>
    <row r="17" spans="1:4" x14ac:dyDescent="0.3">
      <c r="A17" s="38">
        <v>2027</v>
      </c>
      <c r="B17" s="2" t="s">
        <v>47</v>
      </c>
      <c r="C17" s="39">
        <f t="shared" si="0"/>
        <v>25.230000000000004</v>
      </c>
      <c r="D17" s="1">
        <v>0.25230000000000002</v>
      </c>
    </row>
    <row r="18" spans="1:4" x14ac:dyDescent="0.3">
      <c r="A18" s="38">
        <v>2027</v>
      </c>
      <c r="B18" s="2" t="s">
        <v>50</v>
      </c>
      <c r="C18" s="39">
        <f t="shared" si="0"/>
        <v>11.95</v>
      </c>
      <c r="D18" s="1">
        <v>0.1195</v>
      </c>
    </row>
    <row r="19" spans="1:4" x14ac:dyDescent="0.3">
      <c r="A19" s="38">
        <v>2027</v>
      </c>
      <c r="B19" s="2" t="s">
        <v>52</v>
      </c>
      <c r="C19" s="39">
        <f t="shared" si="0"/>
        <v>22.07</v>
      </c>
      <c r="D19" s="1">
        <v>0.22070000000000001</v>
      </c>
    </row>
    <row r="20" spans="1:4" x14ac:dyDescent="0.3">
      <c r="A20" s="38">
        <v>2027</v>
      </c>
      <c r="B20" s="2" t="s">
        <v>54</v>
      </c>
      <c r="C20" s="39">
        <f t="shared" si="0"/>
        <v>28.28</v>
      </c>
      <c r="D20" s="1">
        <v>0.2828</v>
      </c>
    </row>
    <row r="21" spans="1:4" x14ac:dyDescent="0.3">
      <c r="A21" s="38">
        <v>2027</v>
      </c>
      <c r="B21" s="2" t="s">
        <v>57</v>
      </c>
      <c r="C21" s="39">
        <f t="shared" si="0"/>
        <v>17.75</v>
      </c>
      <c r="D21" s="1">
        <v>0.17749999999999999</v>
      </c>
    </row>
    <row r="22" spans="1:4" x14ac:dyDescent="0.3">
      <c r="A22" s="38">
        <v>2027</v>
      </c>
      <c r="B22" s="2" t="s">
        <v>59</v>
      </c>
      <c r="C22" s="39">
        <f t="shared" si="0"/>
        <v>10.38</v>
      </c>
      <c r="D22" s="1">
        <v>0.1038</v>
      </c>
    </row>
    <row r="23" spans="1:4" x14ac:dyDescent="0.3">
      <c r="A23" s="38">
        <v>2027</v>
      </c>
      <c r="B23" s="2" t="s">
        <v>61</v>
      </c>
      <c r="C23" s="39">
        <f t="shared" si="0"/>
        <v>9.99</v>
      </c>
      <c r="D23" s="1">
        <v>9.9900000000000003E-2</v>
      </c>
    </row>
    <row r="24" spans="1:4" x14ac:dyDescent="0.3">
      <c r="A24" s="38">
        <v>2027</v>
      </c>
      <c r="B24" s="2" t="s">
        <v>63</v>
      </c>
      <c r="C24" s="39">
        <f t="shared" si="0"/>
        <v>27.32</v>
      </c>
      <c r="D24" s="1">
        <v>0.2732</v>
      </c>
    </row>
    <row r="25" spans="1:4" x14ac:dyDescent="0.3">
      <c r="A25" s="38">
        <v>2027</v>
      </c>
      <c r="B25" s="2" t="s">
        <v>66</v>
      </c>
      <c r="C25" s="39">
        <f t="shared" si="0"/>
        <v>17.349999999999998</v>
      </c>
      <c r="D25" s="1">
        <v>0.17349999999999999</v>
      </c>
    </row>
    <row r="26" spans="1:4" x14ac:dyDescent="0.3">
      <c r="A26" s="38">
        <v>2027</v>
      </c>
      <c r="B26" s="2" t="s">
        <v>68</v>
      </c>
      <c r="C26" s="39">
        <f t="shared" si="0"/>
        <v>19.32</v>
      </c>
      <c r="D26" s="1">
        <v>0.19320000000000001</v>
      </c>
    </row>
    <row r="27" spans="1:4" x14ac:dyDescent="0.3">
      <c r="A27" s="38">
        <v>2027</v>
      </c>
      <c r="B27" s="2" t="s">
        <v>71</v>
      </c>
      <c r="C27" s="39">
        <f t="shared" si="0"/>
        <v>26.87</v>
      </c>
      <c r="D27" s="1">
        <v>0.26869999999999999</v>
      </c>
    </row>
    <row r="28" spans="1:4" x14ac:dyDescent="0.3">
      <c r="A28" s="38">
        <v>2027</v>
      </c>
      <c r="B28" s="2" t="s">
        <v>73</v>
      </c>
      <c r="C28" s="39">
        <f t="shared" si="0"/>
        <v>20.74</v>
      </c>
      <c r="D28" s="1">
        <v>0.2074</v>
      </c>
    </row>
    <row r="29" spans="1:4" x14ac:dyDescent="0.3">
      <c r="A29" s="38">
        <v>2027</v>
      </c>
      <c r="B29" s="2" t="s">
        <v>76</v>
      </c>
      <c r="C29" s="39">
        <f t="shared" si="0"/>
        <v>19.61</v>
      </c>
      <c r="D29" s="1">
        <v>0.1961</v>
      </c>
    </row>
    <row r="30" spans="1:4" x14ac:dyDescent="0.3">
      <c r="A30" s="38">
        <v>2027</v>
      </c>
      <c r="B30" s="2" t="s">
        <v>79</v>
      </c>
      <c r="C30" s="39">
        <f t="shared" si="0"/>
        <v>20</v>
      </c>
      <c r="D30" s="1">
        <v>0.2</v>
      </c>
    </row>
    <row r="31" spans="1:4" x14ac:dyDescent="0.3">
      <c r="A31" s="38">
        <v>2027</v>
      </c>
      <c r="B31" s="2" t="s">
        <v>81</v>
      </c>
      <c r="C31" s="39">
        <f t="shared" si="0"/>
        <v>2.5700000000000003</v>
      </c>
      <c r="D31" s="1">
        <v>2.5700000000000001E-2</v>
      </c>
    </row>
    <row r="32" spans="1:4" x14ac:dyDescent="0.3">
      <c r="A32" s="38">
        <v>2027</v>
      </c>
      <c r="B32" s="2" t="s">
        <v>84</v>
      </c>
      <c r="C32" s="39">
        <f t="shared" si="0"/>
        <v>12.94</v>
      </c>
      <c r="D32" s="1">
        <v>0.12939999999999999</v>
      </c>
    </row>
    <row r="33" spans="1:4" x14ac:dyDescent="0.3">
      <c r="A33" s="38">
        <v>2027</v>
      </c>
      <c r="B33" s="2" t="s">
        <v>86</v>
      </c>
      <c r="C33" s="39">
        <f t="shared" si="0"/>
        <v>16.48</v>
      </c>
      <c r="D33" s="1">
        <v>0.1648</v>
      </c>
    </row>
    <row r="34" spans="1:4" x14ac:dyDescent="0.3">
      <c r="A34" s="38">
        <v>2027</v>
      </c>
      <c r="B34" s="2" t="s">
        <v>89</v>
      </c>
      <c r="C34" s="39">
        <f t="shared" si="0"/>
        <v>17.09</v>
      </c>
      <c r="D34" s="1">
        <v>0.1709</v>
      </c>
    </row>
    <row r="35" spans="1:4" x14ac:dyDescent="0.3">
      <c r="A35" s="38">
        <v>2027</v>
      </c>
      <c r="B35" s="2" t="s">
        <v>91</v>
      </c>
      <c r="C35" s="39">
        <f t="shared" si="0"/>
        <v>20.97</v>
      </c>
      <c r="D35" s="1">
        <v>0.2097</v>
      </c>
    </row>
    <row r="36" spans="1:4" x14ac:dyDescent="0.3">
      <c r="A36" s="38">
        <v>2027</v>
      </c>
      <c r="B36" s="2" t="s">
        <v>93</v>
      </c>
      <c r="C36" s="39">
        <f t="shared" si="0"/>
        <v>22.86</v>
      </c>
      <c r="D36" s="1">
        <v>0.2286</v>
      </c>
    </row>
    <row r="37" spans="1:4" x14ac:dyDescent="0.3">
      <c r="A37" s="38">
        <v>2027</v>
      </c>
      <c r="B37" s="2" t="s">
        <v>95</v>
      </c>
      <c r="C37" s="39">
        <f t="shared" si="0"/>
        <v>9.68</v>
      </c>
      <c r="D37" s="1">
        <v>9.6799999999999997E-2</v>
      </c>
    </row>
    <row r="38" spans="1:4" x14ac:dyDescent="0.3">
      <c r="A38" s="38">
        <v>2027</v>
      </c>
      <c r="B38" s="2" t="s">
        <v>98</v>
      </c>
      <c r="C38" s="39">
        <f t="shared" si="0"/>
        <v>44.769999999999996</v>
      </c>
      <c r="D38" s="1">
        <v>0.44769999999999999</v>
      </c>
    </row>
    <row r="39" spans="1:4" x14ac:dyDescent="0.3">
      <c r="A39" s="38">
        <v>2027</v>
      </c>
      <c r="B39" s="2" t="s">
        <v>99</v>
      </c>
      <c r="C39" s="39">
        <f t="shared" si="0"/>
        <v>48.85</v>
      </c>
      <c r="D39" s="1">
        <v>0.48849999999999999</v>
      </c>
    </row>
    <row r="40" spans="1:4" x14ac:dyDescent="0.3">
      <c r="A40" s="38">
        <v>2027</v>
      </c>
      <c r="B40" s="2" t="s">
        <v>102</v>
      </c>
      <c r="C40" s="39">
        <f t="shared" si="0"/>
        <v>16.91</v>
      </c>
      <c r="D40" s="1">
        <v>0.1691</v>
      </c>
    </row>
    <row r="41" spans="1:4" x14ac:dyDescent="0.3">
      <c r="A41" s="38">
        <v>2027</v>
      </c>
      <c r="B41" s="2" t="s">
        <v>105</v>
      </c>
      <c r="C41" s="39">
        <f t="shared" si="0"/>
        <v>21.43</v>
      </c>
      <c r="D41" s="1">
        <v>0.21429999999999999</v>
      </c>
    </row>
    <row r="42" spans="1:4" x14ac:dyDescent="0.3">
      <c r="A42" s="38">
        <v>2027</v>
      </c>
      <c r="B42" s="2" t="s">
        <v>107</v>
      </c>
      <c r="C42" s="39">
        <f t="shared" si="0"/>
        <v>19.470000000000002</v>
      </c>
      <c r="D42" s="1">
        <v>0.19470000000000001</v>
      </c>
    </row>
    <row r="43" spans="1:4" x14ac:dyDescent="0.3">
      <c r="A43" s="38">
        <v>2027</v>
      </c>
      <c r="B43" s="2" t="s">
        <v>109</v>
      </c>
      <c r="C43" s="39">
        <f t="shared" si="0"/>
        <v>10.7</v>
      </c>
      <c r="D43" s="1">
        <v>0.107</v>
      </c>
    </row>
    <row r="44" spans="1:4" x14ac:dyDescent="0.3">
      <c r="A44" s="38">
        <v>2027</v>
      </c>
      <c r="B44" s="2" t="s">
        <v>111</v>
      </c>
      <c r="C44" s="39">
        <f t="shared" si="0"/>
        <v>12.29</v>
      </c>
      <c r="D44" s="1">
        <v>0.1229</v>
      </c>
    </row>
    <row r="45" spans="1:4" x14ac:dyDescent="0.3">
      <c r="A45" s="38">
        <v>2027</v>
      </c>
      <c r="B45" s="2" t="s">
        <v>113</v>
      </c>
      <c r="C45" s="39">
        <f t="shared" si="0"/>
        <v>5.8000000000000007</v>
      </c>
      <c r="D45" s="1">
        <v>5.8000000000000003E-2</v>
      </c>
    </row>
    <row r="46" spans="1:4" x14ac:dyDescent="0.3">
      <c r="A46" s="38">
        <v>2027</v>
      </c>
      <c r="B46" s="2" t="s">
        <v>116</v>
      </c>
      <c r="C46" s="39">
        <f t="shared" si="0"/>
        <v>12.73</v>
      </c>
      <c r="D46" s="1">
        <v>0.1273</v>
      </c>
    </row>
    <row r="47" spans="1:4" x14ac:dyDescent="0.3">
      <c r="A47" s="38">
        <v>2027</v>
      </c>
      <c r="B47" s="2" t="s">
        <v>118</v>
      </c>
      <c r="C47" s="39">
        <f t="shared" si="0"/>
        <v>20.03</v>
      </c>
      <c r="D47" s="1">
        <v>0.20030000000000001</v>
      </c>
    </row>
    <row r="48" spans="1:4" x14ac:dyDescent="0.3">
      <c r="A48" s="38">
        <v>2027</v>
      </c>
      <c r="B48" s="2" t="s">
        <v>121</v>
      </c>
      <c r="C48" s="39">
        <f t="shared" si="0"/>
        <v>12.61</v>
      </c>
      <c r="D48" s="1">
        <v>0.12609999999999999</v>
      </c>
    </row>
    <row r="49" spans="1:4" x14ac:dyDescent="0.3">
      <c r="A49" s="38">
        <v>2027</v>
      </c>
      <c r="B49" s="2" t="s">
        <v>124</v>
      </c>
      <c r="C49" s="39">
        <f t="shared" si="0"/>
        <v>13.719999999999999</v>
      </c>
      <c r="D49" s="1">
        <v>0.13719999999999999</v>
      </c>
    </row>
    <row r="50" spans="1:4" x14ac:dyDescent="0.3">
      <c r="A50" s="38">
        <v>2027</v>
      </c>
      <c r="B50" s="2" t="s">
        <v>126</v>
      </c>
      <c r="C50" s="39">
        <f t="shared" si="0"/>
        <v>29.03</v>
      </c>
      <c r="D50" s="1">
        <v>0.2903</v>
      </c>
    </row>
    <row r="51" spans="1:4" x14ac:dyDescent="0.3">
      <c r="A51" s="38">
        <v>2027</v>
      </c>
      <c r="B51" s="2" t="s">
        <v>129</v>
      </c>
      <c r="C51" s="39">
        <f t="shared" si="0"/>
        <v>6</v>
      </c>
      <c r="D51" s="1">
        <v>0.06</v>
      </c>
    </row>
    <row r="52" spans="1:4" x14ac:dyDescent="0.3">
      <c r="A52" s="38">
        <v>2027</v>
      </c>
      <c r="B52" s="2" t="s">
        <v>131</v>
      </c>
      <c r="C52" s="39">
        <f t="shared" si="0"/>
        <v>19.73</v>
      </c>
      <c r="D52" s="1">
        <v>0.1973</v>
      </c>
    </row>
    <row r="53" spans="1:4" x14ac:dyDescent="0.3">
      <c r="A53" s="38">
        <v>2027</v>
      </c>
      <c r="B53" s="2" t="s">
        <v>134</v>
      </c>
      <c r="C53" s="39">
        <f t="shared" si="0"/>
        <v>15.93</v>
      </c>
      <c r="D53" s="1">
        <v>0.1593</v>
      </c>
    </row>
    <row r="54" spans="1:4" x14ac:dyDescent="0.3">
      <c r="A54" s="38">
        <v>2027</v>
      </c>
      <c r="B54" s="2" t="s">
        <v>136</v>
      </c>
      <c r="C54" s="39">
        <f t="shared" si="0"/>
        <v>12.76</v>
      </c>
      <c r="D54" s="1">
        <v>0.12759999999999999</v>
      </c>
    </row>
    <row r="55" spans="1:4" x14ac:dyDescent="0.3">
      <c r="A55" s="38">
        <v>2027</v>
      </c>
      <c r="B55" s="2" t="s">
        <v>138</v>
      </c>
      <c r="C55" s="39">
        <f t="shared" si="0"/>
        <v>11.799999999999999</v>
      </c>
      <c r="D55" s="1">
        <v>0.11799999999999999</v>
      </c>
    </row>
    <row r="56" spans="1:4" x14ac:dyDescent="0.3">
      <c r="A56" s="38">
        <v>2027</v>
      </c>
      <c r="B56" s="2" t="s">
        <v>141</v>
      </c>
      <c r="C56" s="39">
        <f t="shared" si="0"/>
        <v>17.899999999999999</v>
      </c>
      <c r="D56" s="1">
        <v>0.17899999999999999</v>
      </c>
    </row>
    <row r="57" spans="1:4" x14ac:dyDescent="0.3">
      <c r="A57" s="38">
        <v>2027</v>
      </c>
      <c r="B57" s="2" t="s">
        <v>143</v>
      </c>
      <c r="C57" s="39">
        <f t="shared" si="0"/>
        <v>10.58</v>
      </c>
      <c r="D57" s="1">
        <v>0.10580000000000001</v>
      </c>
    </row>
    <row r="58" spans="1:4" x14ac:dyDescent="0.3">
      <c r="A58" s="38">
        <v>2027</v>
      </c>
      <c r="B58" s="2" t="s">
        <v>145</v>
      </c>
      <c r="C58" s="39">
        <f t="shared" si="0"/>
        <v>14.29</v>
      </c>
      <c r="D58" s="1">
        <v>0.1429</v>
      </c>
    </row>
    <row r="59" spans="1:4" x14ac:dyDescent="0.3">
      <c r="A59" s="38">
        <v>2027</v>
      </c>
      <c r="B59" s="2" t="s">
        <v>147</v>
      </c>
      <c r="C59" s="39">
        <f t="shared" si="0"/>
        <v>14.17</v>
      </c>
      <c r="D59" s="1">
        <v>0.14169999999999999</v>
      </c>
    </row>
    <row r="60" spans="1:4" x14ac:dyDescent="0.3">
      <c r="A60" s="38">
        <v>2027</v>
      </c>
      <c r="B60" s="2" t="s">
        <v>149</v>
      </c>
      <c r="C60" s="39">
        <f t="shared" si="0"/>
        <v>25.540000000000003</v>
      </c>
      <c r="D60" s="1">
        <v>0.25540000000000002</v>
      </c>
    </row>
    <row r="61" spans="1:4" x14ac:dyDescent="0.3">
      <c r="A61" s="38">
        <v>2027</v>
      </c>
      <c r="B61" s="2" t="s">
        <v>152</v>
      </c>
      <c r="C61" s="39">
        <f t="shared" si="0"/>
        <v>26.009999999999998</v>
      </c>
      <c r="D61" s="1">
        <v>0.2601</v>
      </c>
    </row>
    <row r="62" spans="1:4" x14ac:dyDescent="0.3">
      <c r="A62" s="38">
        <v>2027</v>
      </c>
      <c r="B62" s="2" t="s">
        <v>154</v>
      </c>
      <c r="C62" s="39">
        <f t="shared" si="0"/>
        <v>18.490000000000002</v>
      </c>
      <c r="D62" s="1">
        <v>0.18490000000000001</v>
      </c>
    </row>
    <row r="63" spans="1:4" x14ac:dyDescent="0.3">
      <c r="A63" s="38">
        <v>2027</v>
      </c>
      <c r="B63" s="2" t="s">
        <v>156</v>
      </c>
      <c r="C63" s="39">
        <f t="shared" si="0"/>
        <v>16.520000000000003</v>
      </c>
      <c r="D63" s="1">
        <v>0.16520000000000001</v>
      </c>
    </row>
    <row r="64" spans="1:4" x14ac:dyDescent="0.3">
      <c r="A64" s="38">
        <v>2027</v>
      </c>
      <c r="B64" s="2" t="s">
        <v>159</v>
      </c>
      <c r="C64" s="39">
        <f t="shared" si="0"/>
        <v>45.57</v>
      </c>
      <c r="D64" s="1">
        <v>0.45569999999999999</v>
      </c>
    </row>
    <row r="65" spans="1:4" x14ac:dyDescent="0.3">
      <c r="A65" s="38">
        <v>2027</v>
      </c>
      <c r="B65" s="2" t="s">
        <v>161</v>
      </c>
      <c r="C65" s="39">
        <f t="shared" si="0"/>
        <v>19.350000000000001</v>
      </c>
      <c r="D65" s="1">
        <v>0.19350000000000001</v>
      </c>
    </row>
    <row r="66" spans="1:4" x14ac:dyDescent="0.3">
      <c r="A66" s="38">
        <v>2027</v>
      </c>
      <c r="B66" s="2" t="s">
        <v>164</v>
      </c>
      <c r="C66" s="39">
        <f t="shared" si="0"/>
        <v>18.11</v>
      </c>
      <c r="D66" s="1">
        <v>0.18110000000000001</v>
      </c>
    </row>
    <row r="67" spans="1:4" x14ac:dyDescent="0.3">
      <c r="A67" s="38">
        <v>2027</v>
      </c>
      <c r="B67" s="2" t="s">
        <v>166</v>
      </c>
      <c r="C67" s="39">
        <f t="shared" ref="C67:C130" si="1">D67*100</f>
        <v>10.54</v>
      </c>
      <c r="D67" s="1">
        <v>0.10539999999999999</v>
      </c>
    </row>
    <row r="68" spans="1:4" x14ac:dyDescent="0.3">
      <c r="A68" s="38">
        <v>2027</v>
      </c>
      <c r="B68" s="2" t="s">
        <v>168</v>
      </c>
      <c r="C68" s="39">
        <f t="shared" si="1"/>
        <v>17.32</v>
      </c>
      <c r="D68" s="1">
        <v>0.17319999999999999</v>
      </c>
    </row>
    <row r="69" spans="1:4" x14ac:dyDescent="0.3">
      <c r="A69" s="38">
        <v>2027</v>
      </c>
      <c r="B69" s="2" t="s">
        <v>171</v>
      </c>
      <c r="C69" s="39">
        <f t="shared" si="1"/>
        <v>19.009999999999998</v>
      </c>
      <c r="D69" s="1">
        <v>0.19009999999999999</v>
      </c>
    </row>
    <row r="70" spans="1:4" x14ac:dyDescent="0.3">
      <c r="A70" s="38">
        <v>2027</v>
      </c>
      <c r="B70" s="2" t="s">
        <v>173</v>
      </c>
      <c r="C70" s="39">
        <f t="shared" si="1"/>
        <v>14.56</v>
      </c>
      <c r="D70" s="1">
        <v>0.14560000000000001</v>
      </c>
    </row>
    <row r="71" spans="1:4" x14ac:dyDescent="0.3">
      <c r="A71" s="38">
        <v>2027</v>
      </c>
      <c r="B71" s="2" t="s">
        <v>175</v>
      </c>
      <c r="C71" s="39">
        <f t="shared" si="1"/>
        <v>17.059999999999999</v>
      </c>
      <c r="D71" s="1">
        <v>0.1706</v>
      </c>
    </row>
    <row r="72" spans="1:4" x14ac:dyDescent="0.3">
      <c r="A72" s="38">
        <v>2027</v>
      </c>
      <c r="B72" s="2" t="s">
        <v>177</v>
      </c>
      <c r="C72" s="39">
        <f t="shared" si="1"/>
        <v>25.590000000000003</v>
      </c>
      <c r="D72" s="1">
        <v>0.25590000000000002</v>
      </c>
    </row>
    <row r="73" spans="1:4" x14ac:dyDescent="0.3">
      <c r="A73" s="38">
        <v>2027</v>
      </c>
      <c r="B73" s="2" t="s">
        <v>179</v>
      </c>
      <c r="C73" s="39">
        <f t="shared" si="1"/>
        <v>18.43</v>
      </c>
      <c r="D73" s="1">
        <v>0.18429999999999999</v>
      </c>
    </row>
    <row r="74" spans="1:4" x14ac:dyDescent="0.3">
      <c r="A74" s="38">
        <v>2027</v>
      </c>
      <c r="B74" s="2" t="s">
        <v>181</v>
      </c>
      <c r="C74" s="39">
        <f t="shared" si="1"/>
        <v>16</v>
      </c>
      <c r="D74" s="1">
        <v>0.16</v>
      </c>
    </row>
    <row r="75" spans="1:4" x14ac:dyDescent="0.3">
      <c r="A75" s="38">
        <v>2027</v>
      </c>
      <c r="B75" s="2" t="s">
        <v>183</v>
      </c>
      <c r="C75" s="39">
        <f t="shared" si="1"/>
        <v>10.47</v>
      </c>
      <c r="D75" s="1">
        <v>0.1047</v>
      </c>
    </row>
    <row r="76" spans="1:4" x14ac:dyDescent="0.3">
      <c r="A76" s="38">
        <v>2027</v>
      </c>
      <c r="B76" s="2" t="s">
        <v>185</v>
      </c>
      <c r="C76" s="39">
        <f t="shared" si="1"/>
        <v>19.39</v>
      </c>
      <c r="D76" s="1">
        <v>0.19389999999999999</v>
      </c>
    </row>
    <row r="77" spans="1:4" x14ac:dyDescent="0.3">
      <c r="A77" s="38">
        <v>2027</v>
      </c>
      <c r="B77" s="2" t="s">
        <v>187</v>
      </c>
      <c r="C77" s="39">
        <f t="shared" si="1"/>
        <v>20.32</v>
      </c>
      <c r="D77" s="1">
        <v>0.20319999999999999</v>
      </c>
    </row>
    <row r="78" spans="1:4" x14ac:dyDescent="0.3">
      <c r="A78" s="38">
        <v>2027</v>
      </c>
      <c r="B78" s="2" t="s">
        <v>189</v>
      </c>
      <c r="C78" s="39">
        <f t="shared" si="1"/>
        <v>46.77</v>
      </c>
      <c r="D78" s="1">
        <v>0.4677</v>
      </c>
    </row>
    <row r="79" spans="1:4" x14ac:dyDescent="0.3">
      <c r="A79" s="38">
        <v>2027</v>
      </c>
      <c r="B79" s="2" t="s">
        <v>192</v>
      </c>
      <c r="C79" s="39">
        <f t="shared" si="1"/>
        <v>22.18</v>
      </c>
      <c r="D79" s="1">
        <v>0.2218</v>
      </c>
    </row>
    <row r="80" spans="1:4" x14ac:dyDescent="0.3">
      <c r="A80" s="38">
        <v>2027</v>
      </c>
      <c r="B80" s="2" t="s">
        <v>194</v>
      </c>
      <c r="C80" s="39">
        <f t="shared" si="1"/>
        <v>25.47</v>
      </c>
      <c r="D80" s="1">
        <v>0.25469999999999998</v>
      </c>
    </row>
    <row r="81" spans="1:4" x14ac:dyDescent="0.3">
      <c r="A81" s="38">
        <v>2027</v>
      </c>
      <c r="B81" s="2" t="s">
        <v>196</v>
      </c>
      <c r="C81" s="39">
        <f t="shared" si="1"/>
        <v>15.83</v>
      </c>
      <c r="D81" s="1">
        <v>0.1583</v>
      </c>
    </row>
    <row r="82" spans="1:4" x14ac:dyDescent="0.3">
      <c r="A82" s="38">
        <v>2027</v>
      </c>
      <c r="B82" s="2" t="s">
        <v>199</v>
      </c>
      <c r="C82" s="39">
        <f t="shared" si="1"/>
        <v>24.03</v>
      </c>
      <c r="D82" s="1">
        <v>0.24030000000000001</v>
      </c>
    </row>
    <row r="83" spans="1:4" x14ac:dyDescent="0.3">
      <c r="A83" s="38">
        <v>2027</v>
      </c>
      <c r="B83" s="2" t="s">
        <v>201</v>
      </c>
      <c r="C83" s="39">
        <f t="shared" si="1"/>
        <v>16.669999999999998</v>
      </c>
      <c r="D83" s="1">
        <v>0.16669999999999999</v>
      </c>
    </row>
    <row r="84" spans="1:4" x14ac:dyDescent="0.3">
      <c r="A84" s="38">
        <v>2027</v>
      </c>
      <c r="B84" s="2" t="s">
        <v>204</v>
      </c>
      <c r="C84" s="39">
        <f t="shared" si="1"/>
        <v>19.580000000000002</v>
      </c>
      <c r="D84" s="1">
        <v>0.1958</v>
      </c>
    </row>
    <row r="85" spans="1:4" x14ac:dyDescent="0.3">
      <c r="A85" s="38">
        <v>2027</v>
      </c>
      <c r="B85" s="2" t="s">
        <v>206</v>
      </c>
      <c r="C85" s="39">
        <f t="shared" si="1"/>
        <v>18.75</v>
      </c>
      <c r="D85" s="1">
        <v>0.1875</v>
      </c>
    </row>
    <row r="86" spans="1:4" x14ac:dyDescent="0.3">
      <c r="A86" s="38">
        <v>2027</v>
      </c>
      <c r="B86" s="2" t="s">
        <v>209</v>
      </c>
      <c r="C86" s="39">
        <f t="shared" si="1"/>
        <v>14.46</v>
      </c>
      <c r="D86" s="1">
        <v>0.14460000000000001</v>
      </c>
    </row>
    <row r="87" spans="1:4" x14ac:dyDescent="0.3">
      <c r="A87" s="38">
        <v>2027</v>
      </c>
      <c r="B87" s="2" t="s">
        <v>212</v>
      </c>
      <c r="C87" s="39">
        <f t="shared" si="1"/>
        <v>0</v>
      </c>
      <c r="D87" s="1">
        <v>0</v>
      </c>
    </row>
    <row r="88" spans="1:4" x14ac:dyDescent="0.3">
      <c r="A88" s="38">
        <v>2027</v>
      </c>
      <c r="B88" s="2" t="s">
        <v>214</v>
      </c>
      <c r="C88" s="39">
        <f t="shared" si="1"/>
        <v>24.57</v>
      </c>
      <c r="D88" s="1">
        <v>0.2457</v>
      </c>
    </row>
    <row r="89" spans="1:4" x14ac:dyDescent="0.3">
      <c r="A89" s="38">
        <v>2027</v>
      </c>
      <c r="B89" s="2" t="s">
        <v>217</v>
      </c>
      <c r="C89" s="39">
        <f t="shared" si="1"/>
        <v>32.22</v>
      </c>
      <c r="D89" s="1">
        <v>0.32219999999999999</v>
      </c>
    </row>
    <row r="90" spans="1:4" x14ac:dyDescent="0.3">
      <c r="A90" s="38">
        <v>2027</v>
      </c>
      <c r="B90" s="2" t="s">
        <v>220</v>
      </c>
      <c r="C90" s="39">
        <f t="shared" si="1"/>
        <v>11.44</v>
      </c>
      <c r="D90" s="1">
        <v>0.1144</v>
      </c>
    </row>
    <row r="91" spans="1:4" x14ac:dyDescent="0.3">
      <c r="A91" s="38">
        <v>2027</v>
      </c>
      <c r="B91" s="2" t="s">
        <v>222</v>
      </c>
      <c r="C91" s="39">
        <f t="shared" si="1"/>
        <v>14.06</v>
      </c>
      <c r="D91" s="1">
        <v>0.1406</v>
      </c>
    </row>
    <row r="92" spans="1:4" x14ac:dyDescent="0.3">
      <c r="A92" s="38">
        <v>2027</v>
      </c>
      <c r="B92" s="2" t="s">
        <v>225</v>
      </c>
      <c r="C92" s="39">
        <f t="shared" si="1"/>
        <v>22.63</v>
      </c>
      <c r="D92" s="1">
        <v>0.2263</v>
      </c>
    </row>
    <row r="93" spans="1:4" x14ac:dyDescent="0.3">
      <c r="A93" s="38">
        <v>2027</v>
      </c>
      <c r="B93" s="2" t="s">
        <v>227</v>
      </c>
      <c r="C93" s="39">
        <f t="shared" si="1"/>
        <v>14.81</v>
      </c>
      <c r="D93" s="1">
        <v>0.14810000000000001</v>
      </c>
    </row>
    <row r="94" spans="1:4" x14ac:dyDescent="0.3">
      <c r="A94" s="38">
        <v>2027</v>
      </c>
      <c r="B94" s="2" t="s">
        <v>229</v>
      </c>
      <c r="C94" s="39">
        <f t="shared" si="1"/>
        <v>14.82</v>
      </c>
      <c r="D94" s="1">
        <v>0.1482</v>
      </c>
    </row>
    <row r="95" spans="1:4" x14ac:dyDescent="0.3">
      <c r="A95" s="38">
        <v>2027</v>
      </c>
      <c r="B95" s="2" t="s">
        <v>230</v>
      </c>
      <c r="C95" s="39">
        <f t="shared" si="1"/>
        <v>28.310000000000002</v>
      </c>
      <c r="D95" s="1">
        <v>0.28310000000000002</v>
      </c>
    </row>
    <row r="96" spans="1:4" x14ac:dyDescent="0.3">
      <c r="A96" s="38">
        <v>2027</v>
      </c>
      <c r="B96" s="2" t="s">
        <v>233</v>
      </c>
      <c r="C96" s="39">
        <f t="shared" si="1"/>
        <v>20.11</v>
      </c>
      <c r="D96" s="1">
        <v>0.2011</v>
      </c>
    </row>
    <row r="97" spans="1:4" x14ac:dyDescent="0.3">
      <c r="A97" s="38">
        <v>2027</v>
      </c>
      <c r="B97" s="2" t="s">
        <v>235</v>
      </c>
      <c r="C97" s="39">
        <f t="shared" si="1"/>
        <v>19.489999999999998</v>
      </c>
      <c r="D97" s="1">
        <v>0.19489999999999999</v>
      </c>
    </row>
    <row r="98" spans="1:4" x14ac:dyDescent="0.3">
      <c r="A98" s="38">
        <v>2027</v>
      </c>
      <c r="B98" s="2" t="s">
        <v>237</v>
      </c>
      <c r="C98" s="39">
        <f t="shared" si="1"/>
        <v>49.230000000000004</v>
      </c>
      <c r="D98" s="1">
        <v>0.49230000000000002</v>
      </c>
    </row>
    <row r="99" spans="1:4" x14ac:dyDescent="0.3">
      <c r="A99" s="38">
        <v>2027</v>
      </c>
      <c r="B99" s="2" t="s">
        <v>240</v>
      </c>
      <c r="C99" s="39">
        <f t="shared" si="1"/>
        <v>9.5299999999999994</v>
      </c>
      <c r="D99" s="1">
        <v>9.5299999999999996E-2</v>
      </c>
    </row>
    <row r="100" spans="1:4" x14ac:dyDescent="0.3">
      <c r="A100" s="38">
        <v>2027</v>
      </c>
      <c r="B100" s="2" t="s">
        <v>242</v>
      </c>
      <c r="C100" s="39">
        <f t="shared" si="1"/>
        <v>17.48</v>
      </c>
      <c r="D100" s="1">
        <v>0.17480000000000001</v>
      </c>
    </row>
    <row r="101" spans="1:4" x14ac:dyDescent="0.3">
      <c r="A101" s="38">
        <v>2027</v>
      </c>
      <c r="B101" s="2" t="s">
        <v>244</v>
      </c>
      <c r="C101" s="39">
        <f t="shared" si="1"/>
        <v>18.12</v>
      </c>
      <c r="D101" s="1">
        <v>0.1812</v>
      </c>
    </row>
    <row r="102" spans="1:4" x14ac:dyDescent="0.3">
      <c r="A102" s="38">
        <v>2027</v>
      </c>
      <c r="B102" s="2" t="s">
        <v>246</v>
      </c>
      <c r="C102" s="39">
        <f t="shared" si="1"/>
        <v>15.709999999999999</v>
      </c>
      <c r="D102" s="1">
        <v>0.15709999999999999</v>
      </c>
    </row>
    <row r="103" spans="1:4" x14ac:dyDescent="0.3">
      <c r="A103" s="38">
        <v>2027</v>
      </c>
      <c r="B103" s="2" t="s">
        <v>249</v>
      </c>
      <c r="C103" s="39">
        <f t="shared" si="1"/>
        <v>27.060000000000002</v>
      </c>
      <c r="D103" s="1">
        <v>0.27060000000000001</v>
      </c>
    </row>
    <row r="104" spans="1:4" x14ac:dyDescent="0.3">
      <c r="A104" s="38">
        <v>2027</v>
      </c>
      <c r="B104" s="2" t="s">
        <v>251</v>
      </c>
      <c r="C104" s="39">
        <f t="shared" si="1"/>
        <v>15.909999999999998</v>
      </c>
      <c r="D104" s="1">
        <v>0.15909999999999999</v>
      </c>
    </row>
    <row r="105" spans="1:4" x14ac:dyDescent="0.3">
      <c r="A105" s="38">
        <v>2027</v>
      </c>
      <c r="B105" s="2" t="s">
        <v>254</v>
      </c>
      <c r="C105" s="39">
        <f t="shared" si="1"/>
        <v>17.75</v>
      </c>
      <c r="D105" s="1">
        <v>0.17749999999999999</v>
      </c>
    </row>
    <row r="106" spans="1:4" x14ac:dyDescent="0.3">
      <c r="A106" s="38">
        <v>2027</v>
      </c>
      <c r="B106" s="2" t="s">
        <v>256</v>
      </c>
      <c r="C106" s="39">
        <f t="shared" si="1"/>
        <v>17.489999999999998</v>
      </c>
      <c r="D106" s="1">
        <v>0.1749</v>
      </c>
    </row>
    <row r="107" spans="1:4" x14ac:dyDescent="0.3">
      <c r="A107" s="38">
        <v>2027</v>
      </c>
      <c r="B107" s="2" t="s">
        <v>258</v>
      </c>
      <c r="C107" s="39">
        <f t="shared" si="1"/>
        <v>15.24</v>
      </c>
      <c r="D107" s="1">
        <v>0.15240000000000001</v>
      </c>
    </row>
    <row r="108" spans="1:4" x14ac:dyDescent="0.3">
      <c r="A108" s="38">
        <v>2027</v>
      </c>
      <c r="B108" s="2" t="s">
        <v>261</v>
      </c>
      <c r="C108" s="39">
        <f t="shared" si="1"/>
        <v>15.18</v>
      </c>
      <c r="D108" s="1">
        <v>0.15179999999999999</v>
      </c>
    </row>
    <row r="109" spans="1:4" x14ac:dyDescent="0.3">
      <c r="A109" s="38">
        <v>2027</v>
      </c>
      <c r="B109" s="2" t="s">
        <v>263</v>
      </c>
      <c r="C109" s="39">
        <f t="shared" si="1"/>
        <v>18</v>
      </c>
      <c r="D109" s="1">
        <v>0.18</v>
      </c>
    </row>
    <row r="110" spans="1:4" x14ac:dyDescent="0.3">
      <c r="A110" s="38">
        <v>2027</v>
      </c>
      <c r="B110" s="2" t="s">
        <v>265</v>
      </c>
      <c r="C110" s="39">
        <f t="shared" si="1"/>
        <v>17.299999999999997</v>
      </c>
      <c r="D110" s="1">
        <v>0.17299999999999999</v>
      </c>
    </row>
    <row r="111" spans="1:4" x14ac:dyDescent="0.3">
      <c r="A111" s="38">
        <v>2027</v>
      </c>
      <c r="B111" s="2" t="s">
        <v>267</v>
      </c>
      <c r="C111" s="39">
        <f t="shared" si="1"/>
        <v>15.64</v>
      </c>
      <c r="D111" s="1">
        <v>0.15640000000000001</v>
      </c>
    </row>
    <row r="112" spans="1:4" x14ac:dyDescent="0.3">
      <c r="A112" s="38">
        <v>2027</v>
      </c>
      <c r="B112" s="2" t="s">
        <v>269</v>
      </c>
      <c r="C112" s="39">
        <f t="shared" si="1"/>
        <v>19.71</v>
      </c>
      <c r="D112" s="1">
        <v>0.1971</v>
      </c>
    </row>
    <row r="113" spans="1:4" x14ac:dyDescent="0.3">
      <c r="A113" s="38">
        <v>2027</v>
      </c>
      <c r="B113" s="2" t="s">
        <v>271</v>
      </c>
      <c r="C113" s="39">
        <f t="shared" si="1"/>
        <v>35.54</v>
      </c>
      <c r="D113" s="1">
        <v>0.35539999999999999</v>
      </c>
    </row>
    <row r="114" spans="1:4" x14ac:dyDescent="0.3">
      <c r="A114" s="38">
        <v>2027</v>
      </c>
      <c r="B114" s="2" t="s">
        <v>274</v>
      </c>
      <c r="C114" s="39">
        <f t="shared" si="1"/>
        <v>12.47</v>
      </c>
      <c r="D114" s="1">
        <v>0.12470000000000001</v>
      </c>
    </row>
    <row r="115" spans="1:4" x14ac:dyDescent="0.3">
      <c r="A115" s="38">
        <v>2027</v>
      </c>
      <c r="B115" s="2" t="s">
        <v>276</v>
      </c>
      <c r="C115" s="39">
        <f t="shared" si="1"/>
        <v>32.18</v>
      </c>
      <c r="D115" s="1">
        <v>0.32179999999999997</v>
      </c>
    </row>
    <row r="116" spans="1:4" x14ac:dyDescent="0.3">
      <c r="A116" s="38">
        <v>2027</v>
      </c>
      <c r="B116" s="2" t="s">
        <v>278</v>
      </c>
      <c r="C116" s="39">
        <f t="shared" si="1"/>
        <v>16.71</v>
      </c>
      <c r="D116" s="1">
        <v>0.1671</v>
      </c>
    </row>
    <row r="117" spans="1:4" x14ac:dyDescent="0.3">
      <c r="A117" s="38">
        <v>2027</v>
      </c>
      <c r="B117" s="2" t="s">
        <v>281</v>
      </c>
      <c r="C117" s="39">
        <f t="shared" si="1"/>
        <v>20.14</v>
      </c>
      <c r="D117" s="1">
        <v>0.2014</v>
      </c>
    </row>
    <row r="118" spans="1:4" x14ac:dyDescent="0.3">
      <c r="A118" s="38">
        <v>2027</v>
      </c>
      <c r="B118" s="2" t="s">
        <v>283</v>
      </c>
      <c r="C118" s="39">
        <f t="shared" si="1"/>
        <v>17.66</v>
      </c>
      <c r="D118" s="1">
        <v>0.17660000000000001</v>
      </c>
    </row>
    <row r="119" spans="1:4" x14ac:dyDescent="0.3">
      <c r="A119" s="38">
        <v>2027</v>
      </c>
      <c r="B119" s="2" t="s">
        <v>285</v>
      </c>
      <c r="C119" s="39">
        <f t="shared" si="1"/>
        <v>14.48</v>
      </c>
      <c r="D119" s="1">
        <v>0.14480000000000001</v>
      </c>
    </row>
    <row r="120" spans="1:4" x14ac:dyDescent="0.3">
      <c r="A120" s="38">
        <v>2027</v>
      </c>
      <c r="B120" s="2" t="s">
        <v>287</v>
      </c>
      <c r="C120" s="39">
        <f t="shared" si="1"/>
        <v>20.87</v>
      </c>
      <c r="D120" s="1">
        <v>0.2087</v>
      </c>
    </row>
    <row r="121" spans="1:4" x14ac:dyDescent="0.3">
      <c r="A121" s="38">
        <v>2027</v>
      </c>
      <c r="B121" s="2" t="s">
        <v>289</v>
      </c>
      <c r="C121" s="39">
        <f t="shared" si="1"/>
        <v>42.43</v>
      </c>
      <c r="D121" s="1">
        <v>0.42430000000000001</v>
      </c>
    </row>
    <row r="122" spans="1:4" x14ac:dyDescent="0.3">
      <c r="A122" s="38">
        <v>2027</v>
      </c>
      <c r="B122" s="2" t="s">
        <v>290</v>
      </c>
      <c r="C122" s="39">
        <f t="shared" si="1"/>
        <v>16.66</v>
      </c>
      <c r="D122" s="1">
        <v>0.1666</v>
      </c>
    </row>
    <row r="123" spans="1:4" x14ac:dyDescent="0.3">
      <c r="A123" s="38">
        <v>2027</v>
      </c>
      <c r="B123" s="2" t="s">
        <v>291</v>
      </c>
      <c r="C123" s="39">
        <f t="shared" si="1"/>
        <v>18.16</v>
      </c>
      <c r="D123" s="1">
        <v>0.18160000000000001</v>
      </c>
    </row>
    <row r="124" spans="1:4" x14ac:dyDescent="0.3">
      <c r="A124" s="38">
        <v>2027</v>
      </c>
      <c r="B124" s="2" t="s">
        <v>293</v>
      </c>
      <c r="C124" s="39">
        <f t="shared" si="1"/>
        <v>18.04</v>
      </c>
      <c r="D124" s="1">
        <v>0.1804</v>
      </c>
    </row>
    <row r="125" spans="1:4" x14ac:dyDescent="0.3">
      <c r="A125" s="38">
        <v>2027</v>
      </c>
      <c r="B125" s="2" t="s">
        <v>295</v>
      </c>
      <c r="C125" s="39">
        <f t="shared" si="1"/>
        <v>30.18</v>
      </c>
      <c r="D125" s="1">
        <v>0.30180000000000001</v>
      </c>
    </row>
    <row r="126" spans="1:4" x14ac:dyDescent="0.3">
      <c r="A126" s="38">
        <v>2027</v>
      </c>
      <c r="B126" s="2" t="s">
        <v>298</v>
      </c>
      <c r="C126" s="39">
        <f t="shared" si="1"/>
        <v>14.99</v>
      </c>
      <c r="D126" s="1">
        <v>0.14990000000000001</v>
      </c>
    </row>
    <row r="127" spans="1:4" x14ac:dyDescent="0.3">
      <c r="A127" s="38">
        <v>2027</v>
      </c>
      <c r="B127" s="2" t="s">
        <v>300</v>
      </c>
      <c r="C127" s="39">
        <f t="shared" si="1"/>
        <v>14.729999999999999</v>
      </c>
      <c r="D127" s="1">
        <v>0.14729999999999999</v>
      </c>
    </row>
    <row r="128" spans="1:4" x14ac:dyDescent="0.3">
      <c r="A128" s="38">
        <v>2027</v>
      </c>
      <c r="B128" s="2" t="s">
        <v>303</v>
      </c>
      <c r="C128" s="39">
        <f t="shared" si="1"/>
        <v>67.300000000000011</v>
      </c>
      <c r="D128" s="1">
        <v>0.67300000000000004</v>
      </c>
    </row>
    <row r="129" spans="1:4" x14ac:dyDescent="0.3">
      <c r="A129" s="38">
        <v>2027</v>
      </c>
      <c r="B129" s="2" t="s">
        <v>305</v>
      </c>
      <c r="C129" s="39">
        <f t="shared" si="1"/>
        <v>17.8</v>
      </c>
      <c r="D129" s="1">
        <v>0.17799999999999999</v>
      </c>
    </row>
    <row r="130" spans="1:4" x14ac:dyDescent="0.3">
      <c r="A130" s="38">
        <v>2027</v>
      </c>
      <c r="B130" s="2" t="s">
        <v>308</v>
      </c>
      <c r="C130" s="39">
        <f t="shared" si="1"/>
        <v>5.1400000000000006</v>
      </c>
      <c r="D130" s="1">
        <v>5.1400000000000001E-2</v>
      </c>
    </row>
    <row r="131" spans="1:4" x14ac:dyDescent="0.3">
      <c r="A131" s="38">
        <v>2027</v>
      </c>
      <c r="B131" s="2" t="s">
        <v>310</v>
      </c>
      <c r="C131" s="39">
        <f t="shared" ref="C131:C194" si="2">D131*100</f>
        <v>14.35</v>
      </c>
      <c r="D131" s="1">
        <v>0.14349999999999999</v>
      </c>
    </row>
    <row r="132" spans="1:4" x14ac:dyDescent="0.3">
      <c r="A132" s="38">
        <v>2027</v>
      </c>
      <c r="B132" s="2" t="s">
        <v>312</v>
      </c>
      <c r="C132" s="39">
        <f t="shared" si="2"/>
        <v>22.900000000000002</v>
      </c>
      <c r="D132" s="1">
        <v>0.22900000000000001</v>
      </c>
    </row>
    <row r="133" spans="1:4" x14ac:dyDescent="0.3">
      <c r="A133" s="38">
        <v>2027</v>
      </c>
      <c r="B133" s="2" t="s">
        <v>315</v>
      </c>
      <c r="C133" s="39">
        <f t="shared" si="2"/>
        <v>17.57</v>
      </c>
      <c r="D133" s="1">
        <v>0.1757</v>
      </c>
    </row>
    <row r="134" spans="1:4" x14ac:dyDescent="0.3">
      <c r="A134" s="38">
        <v>2027</v>
      </c>
      <c r="B134" s="2" t="s">
        <v>317</v>
      </c>
      <c r="C134" s="39">
        <f t="shared" si="2"/>
        <v>18.809999999999999</v>
      </c>
      <c r="D134" s="1">
        <v>0.18809999999999999</v>
      </c>
    </row>
    <row r="135" spans="1:4" x14ac:dyDescent="0.3">
      <c r="A135" s="38">
        <v>2027</v>
      </c>
      <c r="B135" s="2" t="s">
        <v>319</v>
      </c>
      <c r="C135" s="39">
        <f t="shared" si="2"/>
        <v>16.59</v>
      </c>
      <c r="D135" s="1">
        <v>0.16589999999999999</v>
      </c>
    </row>
    <row r="136" spans="1:4" x14ac:dyDescent="0.3">
      <c r="A136" s="38">
        <v>2027</v>
      </c>
      <c r="B136" s="2" t="s">
        <v>321</v>
      </c>
      <c r="C136" s="39">
        <f t="shared" si="2"/>
        <v>13.22</v>
      </c>
      <c r="D136" s="1">
        <v>0.13220000000000001</v>
      </c>
    </row>
    <row r="137" spans="1:4" x14ac:dyDescent="0.3">
      <c r="A137" s="38">
        <v>2027</v>
      </c>
      <c r="B137" s="2" t="s">
        <v>323</v>
      </c>
      <c r="C137" s="39">
        <f t="shared" si="2"/>
        <v>21.490000000000002</v>
      </c>
      <c r="D137" s="1">
        <v>0.21490000000000001</v>
      </c>
    </row>
    <row r="138" spans="1:4" x14ac:dyDescent="0.3">
      <c r="A138" s="38">
        <v>2027</v>
      </c>
      <c r="B138" s="2" t="s">
        <v>325</v>
      </c>
      <c r="C138" s="39">
        <f t="shared" si="2"/>
        <v>27.02</v>
      </c>
      <c r="D138" s="1">
        <v>0.2702</v>
      </c>
    </row>
    <row r="139" spans="1:4" x14ac:dyDescent="0.3">
      <c r="A139" s="38">
        <v>2027</v>
      </c>
      <c r="B139" s="2" t="s">
        <v>328</v>
      </c>
      <c r="C139" s="39">
        <f t="shared" si="2"/>
        <v>17.39</v>
      </c>
      <c r="D139" s="1">
        <v>0.1739</v>
      </c>
    </row>
    <row r="140" spans="1:4" x14ac:dyDescent="0.3">
      <c r="A140" s="38">
        <v>2027</v>
      </c>
      <c r="B140" s="2" t="s">
        <v>331</v>
      </c>
      <c r="C140" s="39">
        <f t="shared" si="2"/>
        <v>17.79</v>
      </c>
      <c r="D140" s="1">
        <v>0.1779</v>
      </c>
    </row>
    <row r="141" spans="1:4" x14ac:dyDescent="0.3">
      <c r="A141" s="38">
        <v>2027</v>
      </c>
      <c r="B141" s="2" t="s">
        <v>333</v>
      </c>
      <c r="C141" s="39">
        <f t="shared" si="2"/>
        <v>20.25</v>
      </c>
      <c r="D141" s="1">
        <v>0.20250000000000001</v>
      </c>
    </row>
    <row r="142" spans="1:4" x14ac:dyDescent="0.3">
      <c r="A142" s="38">
        <v>2027</v>
      </c>
      <c r="B142" s="2" t="s">
        <v>336</v>
      </c>
      <c r="C142" s="39">
        <f t="shared" si="2"/>
        <v>12.08</v>
      </c>
      <c r="D142" s="1">
        <v>0.1208</v>
      </c>
    </row>
    <row r="143" spans="1:4" x14ac:dyDescent="0.3">
      <c r="A143" s="38">
        <v>2027</v>
      </c>
      <c r="B143" s="2" t="s">
        <v>339</v>
      </c>
      <c r="C143" s="39">
        <f t="shared" si="2"/>
        <v>4.4400000000000004</v>
      </c>
      <c r="D143" s="1">
        <v>4.4400000000000002E-2</v>
      </c>
    </row>
    <row r="144" spans="1:4" x14ac:dyDescent="0.3">
      <c r="A144" s="38">
        <v>2027</v>
      </c>
      <c r="B144" s="2" t="s">
        <v>341</v>
      </c>
      <c r="C144" s="39">
        <f t="shared" si="2"/>
        <v>18.13</v>
      </c>
      <c r="D144" s="1">
        <v>0.18129999999999999</v>
      </c>
    </row>
    <row r="145" spans="1:4" x14ac:dyDescent="0.3">
      <c r="A145" s="38">
        <v>2027</v>
      </c>
      <c r="B145" s="2" t="s">
        <v>343</v>
      </c>
      <c r="C145" s="39">
        <f t="shared" si="2"/>
        <v>20.16</v>
      </c>
      <c r="D145" s="1">
        <v>0.2016</v>
      </c>
    </row>
    <row r="146" spans="1:4" x14ac:dyDescent="0.3">
      <c r="A146" s="38">
        <v>2027</v>
      </c>
      <c r="B146" s="2" t="s">
        <v>345</v>
      </c>
      <c r="C146" s="39">
        <f t="shared" si="2"/>
        <v>15.52</v>
      </c>
      <c r="D146" s="1">
        <v>0.1552</v>
      </c>
    </row>
    <row r="147" spans="1:4" x14ac:dyDescent="0.3">
      <c r="A147" s="38">
        <v>2027</v>
      </c>
      <c r="B147" s="2" t="s">
        <v>348</v>
      </c>
      <c r="C147" s="39">
        <f t="shared" si="2"/>
        <v>13.62</v>
      </c>
      <c r="D147" s="1">
        <v>0.13619999999999999</v>
      </c>
    </row>
    <row r="148" spans="1:4" x14ac:dyDescent="0.3">
      <c r="A148" s="38">
        <v>2027</v>
      </c>
      <c r="B148" s="2" t="s">
        <v>351</v>
      </c>
      <c r="C148" s="39">
        <f t="shared" si="2"/>
        <v>15.73</v>
      </c>
      <c r="D148" s="1">
        <v>0.1573</v>
      </c>
    </row>
    <row r="149" spans="1:4" x14ac:dyDescent="0.3">
      <c r="A149" s="38">
        <v>2027</v>
      </c>
      <c r="B149" s="2" t="s">
        <v>354</v>
      </c>
      <c r="C149" s="39">
        <f t="shared" si="2"/>
        <v>24.23</v>
      </c>
      <c r="D149" s="1">
        <v>0.24229999999999999</v>
      </c>
    </row>
    <row r="150" spans="1:4" x14ac:dyDescent="0.3">
      <c r="A150" s="38">
        <v>2027</v>
      </c>
      <c r="B150" s="2" t="s">
        <v>356</v>
      </c>
      <c r="C150" s="39">
        <f t="shared" si="2"/>
        <v>19.149999999999999</v>
      </c>
      <c r="D150" s="1">
        <v>0.1915</v>
      </c>
    </row>
    <row r="151" spans="1:4" x14ac:dyDescent="0.3">
      <c r="A151" s="38">
        <v>2027</v>
      </c>
      <c r="B151" s="2" t="s">
        <v>358</v>
      </c>
      <c r="C151" s="39">
        <f t="shared" si="2"/>
        <v>16.36</v>
      </c>
      <c r="D151" s="1">
        <v>0.1636</v>
      </c>
    </row>
    <row r="152" spans="1:4" x14ac:dyDescent="0.3">
      <c r="A152" s="38">
        <v>2027</v>
      </c>
      <c r="B152" s="2" t="s">
        <v>360</v>
      </c>
      <c r="C152" s="39">
        <f t="shared" si="2"/>
        <v>17.57</v>
      </c>
      <c r="D152" s="1">
        <v>0.1757</v>
      </c>
    </row>
    <row r="153" spans="1:4" x14ac:dyDescent="0.3">
      <c r="A153" s="38">
        <v>2027</v>
      </c>
      <c r="B153" s="2" t="s">
        <v>362</v>
      </c>
      <c r="C153" s="39">
        <f t="shared" si="2"/>
        <v>28.92</v>
      </c>
      <c r="D153" s="1">
        <v>0.28920000000000001</v>
      </c>
    </row>
    <row r="154" spans="1:4" x14ac:dyDescent="0.3">
      <c r="A154" s="38">
        <v>2027</v>
      </c>
      <c r="B154" s="2" t="s">
        <v>364</v>
      </c>
      <c r="C154" s="39">
        <f t="shared" si="2"/>
        <v>17.75</v>
      </c>
      <c r="D154" s="1">
        <v>0.17749999999999999</v>
      </c>
    </row>
    <row r="155" spans="1:4" x14ac:dyDescent="0.3">
      <c r="A155" s="38">
        <v>2027</v>
      </c>
      <c r="B155" s="2" t="s">
        <v>367</v>
      </c>
      <c r="C155" s="39">
        <f t="shared" si="2"/>
        <v>17.86</v>
      </c>
      <c r="D155" s="1">
        <v>0.17860000000000001</v>
      </c>
    </row>
    <row r="156" spans="1:4" x14ac:dyDescent="0.3">
      <c r="A156" s="38">
        <v>2027</v>
      </c>
      <c r="B156" s="2" t="s">
        <v>369</v>
      </c>
      <c r="C156" s="39">
        <f t="shared" si="2"/>
        <v>27.500000000000004</v>
      </c>
      <c r="D156" s="1">
        <v>0.27500000000000002</v>
      </c>
    </row>
    <row r="157" spans="1:4" x14ac:dyDescent="0.3">
      <c r="A157" s="38">
        <v>2027</v>
      </c>
      <c r="B157" s="2" t="s">
        <v>372</v>
      </c>
      <c r="C157" s="39">
        <f t="shared" si="2"/>
        <v>13.900000000000002</v>
      </c>
      <c r="D157" s="1">
        <v>0.13900000000000001</v>
      </c>
    </row>
    <row r="158" spans="1:4" x14ac:dyDescent="0.3">
      <c r="A158" s="38">
        <v>2027</v>
      </c>
      <c r="B158" s="2" t="s">
        <v>375</v>
      </c>
      <c r="C158" s="39">
        <f t="shared" si="2"/>
        <v>12.280000000000001</v>
      </c>
      <c r="D158" s="1">
        <v>0.12280000000000001</v>
      </c>
    </row>
    <row r="159" spans="1:4" x14ac:dyDescent="0.3">
      <c r="A159" s="38">
        <v>2027</v>
      </c>
      <c r="B159" s="2" t="s">
        <v>378</v>
      </c>
      <c r="C159" s="39">
        <f t="shared" si="2"/>
        <v>10.029999999999999</v>
      </c>
      <c r="D159" s="1">
        <v>0.1003</v>
      </c>
    </row>
    <row r="160" spans="1:4" x14ac:dyDescent="0.3">
      <c r="A160" s="38">
        <v>2027</v>
      </c>
      <c r="B160" s="2" t="s">
        <v>380</v>
      </c>
      <c r="C160" s="39">
        <f t="shared" si="2"/>
        <v>21.64</v>
      </c>
      <c r="D160" s="1">
        <v>0.21640000000000001</v>
      </c>
    </row>
    <row r="161" spans="1:4" x14ac:dyDescent="0.3">
      <c r="A161" s="38">
        <v>2027</v>
      </c>
      <c r="B161" s="2" t="s">
        <v>383</v>
      </c>
      <c r="C161" s="39">
        <f t="shared" si="2"/>
        <v>16.259999999999998</v>
      </c>
      <c r="D161" s="1">
        <v>0.16259999999999999</v>
      </c>
    </row>
    <row r="162" spans="1:4" x14ac:dyDescent="0.3">
      <c r="A162" s="38">
        <v>2027</v>
      </c>
      <c r="B162" s="2" t="s">
        <v>385</v>
      </c>
      <c r="C162" s="39">
        <f t="shared" si="2"/>
        <v>11.25</v>
      </c>
      <c r="D162" s="1">
        <v>0.1125</v>
      </c>
    </row>
    <row r="163" spans="1:4" x14ac:dyDescent="0.3">
      <c r="A163" s="38">
        <v>2027</v>
      </c>
      <c r="B163" s="2" t="s">
        <v>388</v>
      </c>
      <c r="C163" s="39">
        <f t="shared" si="2"/>
        <v>23.68</v>
      </c>
      <c r="D163" s="1">
        <v>0.23680000000000001</v>
      </c>
    </row>
    <row r="164" spans="1:4" x14ac:dyDescent="0.3">
      <c r="A164" s="38">
        <v>2027</v>
      </c>
      <c r="B164" s="2" t="s">
        <v>390</v>
      </c>
      <c r="C164" s="39">
        <f t="shared" si="2"/>
        <v>11.959999999999999</v>
      </c>
      <c r="D164" s="1">
        <v>0.1196</v>
      </c>
    </row>
    <row r="165" spans="1:4" x14ac:dyDescent="0.3">
      <c r="A165" s="38">
        <v>2027</v>
      </c>
      <c r="B165" s="2" t="s">
        <v>392</v>
      </c>
      <c r="C165" s="39">
        <f t="shared" si="2"/>
        <v>17.25</v>
      </c>
      <c r="D165" s="1">
        <v>0.17249999999999999</v>
      </c>
    </row>
    <row r="166" spans="1:4" x14ac:dyDescent="0.3">
      <c r="A166" s="38">
        <v>2027</v>
      </c>
      <c r="B166" s="2" t="s">
        <v>394</v>
      </c>
      <c r="C166" s="39">
        <f t="shared" si="2"/>
        <v>13.19</v>
      </c>
      <c r="D166" s="1">
        <v>0.13189999999999999</v>
      </c>
    </row>
    <row r="167" spans="1:4" x14ac:dyDescent="0.3">
      <c r="A167" s="38">
        <v>2027</v>
      </c>
      <c r="B167" s="2" t="s">
        <v>397</v>
      </c>
      <c r="C167" s="39">
        <f t="shared" si="2"/>
        <v>20.150000000000002</v>
      </c>
      <c r="D167" s="1">
        <v>0.20150000000000001</v>
      </c>
    </row>
    <row r="168" spans="1:4" x14ac:dyDescent="0.3">
      <c r="A168" s="38">
        <v>2027</v>
      </c>
      <c r="B168" s="2" t="s">
        <v>399</v>
      </c>
      <c r="C168" s="39">
        <f t="shared" si="2"/>
        <v>26.07</v>
      </c>
      <c r="D168" s="1">
        <v>0.26069999999999999</v>
      </c>
    </row>
    <row r="169" spans="1:4" x14ac:dyDescent="0.3">
      <c r="A169" s="38">
        <v>2027</v>
      </c>
      <c r="B169" s="2" t="s">
        <v>402</v>
      </c>
      <c r="C169" s="39">
        <f t="shared" si="2"/>
        <v>5.18</v>
      </c>
      <c r="D169" s="1">
        <v>5.1799999999999999E-2</v>
      </c>
    </row>
    <row r="170" spans="1:4" x14ac:dyDescent="0.3">
      <c r="A170" s="38">
        <v>2027</v>
      </c>
      <c r="B170" s="2" t="s">
        <v>405</v>
      </c>
      <c r="C170" s="39">
        <f t="shared" si="2"/>
        <v>9.83</v>
      </c>
      <c r="D170" s="1">
        <v>9.8299999999999998E-2</v>
      </c>
    </row>
    <row r="171" spans="1:4" x14ac:dyDescent="0.3">
      <c r="A171" s="38">
        <v>2027</v>
      </c>
      <c r="B171" s="2" t="s">
        <v>408</v>
      </c>
      <c r="C171" s="39">
        <f t="shared" si="2"/>
        <v>16.650000000000002</v>
      </c>
      <c r="D171" s="1">
        <v>0.16650000000000001</v>
      </c>
    </row>
    <row r="172" spans="1:4" x14ac:dyDescent="0.3">
      <c r="A172" s="38">
        <v>2027</v>
      </c>
      <c r="B172" s="2" t="s">
        <v>410</v>
      </c>
      <c r="C172" s="39">
        <f t="shared" si="2"/>
        <v>13.86</v>
      </c>
      <c r="D172" s="1">
        <v>0.1386</v>
      </c>
    </row>
    <row r="173" spans="1:4" x14ac:dyDescent="0.3">
      <c r="A173" s="38">
        <v>2027</v>
      </c>
      <c r="B173" s="2" t="s">
        <v>412</v>
      </c>
      <c r="C173" s="39">
        <f t="shared" si="2"/>
        <v>20.94</v>
      </c>
      <c r="D173" s="1">
        <v>0.2094</v>
      </c>
    </row>
    <row r="174" spans="1:4" x14ac:dyDescent="0.3">
      <c r="A174" s="38">
        <v>2027</v>
      </c>
      <c r="B174" s="2" t="s">
        <v>415</v>
      </c>
      <c r="C174" s="39">
        <f t="shared" si="2"/>
        <v>17.25</v>
      </c>
      <c r="D174" s="1">
        <v>0.17249999999999999</v>
      </c>
    </row>
    <row r="175" spans="1:4" x14ac:dyDescent="0.3">
      <c r="A175" s="38">
        <v>2027</v>
      </c>
      <c r="B175" s="2" t="s">
        <v>417</v>
      </c>
      <c r="C175" s="39">
        <f t="shared" si="2"/>
        <v>12.72</v>
      </c>
      <c r="D175" s="1">
        <v>0.12720000000000001</v>
      </c>
    </row>
    <row r="176" spans="1:4" x14ac:dyDescent="0.3">
      <c r="A176" s="38">
        <v>2027</v>
      </c>
      <c r="B176" s="2" t="s">
        <v>419</v>
      </c>
      <c r="C176" s="39">
        <f t="shared" si="2"/>
        <v>38.96</v>
      </c>
      <c r="D176" s="1">
        <v>0.3896</v>
      </c>
    </row>
    <row r="177" spans="1:4" x14ac:dyDescent="0.3">
      <c r="A177" s="38">
        <v>2027</v>
      </c>
      <c r="B177" s="2" t="s">
        <v>420</v>
      </c>
      <c r="C177" s="39">
        <f t="shared" si="2"/>
        <v>23.7</v>
      </c>
      <c r="D177" s="1">
        <v>0.23699999999999999</v>
      </c>
    </row>
    <row r="178" spans="1:4" x14ac:dyDescent="0.3">
      <c r="A178" s="38">
        <v>2027</v>
      </c>
      <c r="B178" s="2" t="s">
        <v>422</v>
      </c>
      <c r="C178" s="39">
        <f t="shared" si="2"/>
        <v>17.25</v>
      </c>
      <c r="D178" s="1">
        <v>0.17249999999999999</v>
      </c>
    </row>
    <row r="179" spans="1:4" x14ac:dyDescent="0.3">
      <c r="A179" s="38">
        <v>2027</v>
      </c>
      <c r="B179" s="2" t="s">
        <v>425</v>
      </c>
      <c r="C179" s="39">
        <f t="shared" si="2"/>
        <v>23.919999999999998</v>
      </c>
      <c r="D179" s="1">
        <v>0.2392</v>
      </c>
    </row>
    <row r="180" spans="1:4" x14ac:dyDescent="0.3">
      <c r="A180" s="38">
        <v>2027</v>
      </c>
      <c r="B180" s="2" t="s">
        <v>428</v>
      </c>
      <c r="C180" s="39">
        <f t="shared" si="2"/>
        <v>25.679999999999996</v>
      </c>
      <c r="D180" s="1">
        <v>0.25679999999999997</v>
      </c>
    </row>
    <row r="181" spans="1:4" x14ac:dyDescent="0.3">
      <c r="A181" s="38">
        <v>2027</v>
      </c>
      <c r="B181" s="2" t="s">
        <v>430</v>
      </c>
      <c r="C181" s="39">
        <f t="shared" si="2"/>
        <v>19.12</v>
      </c>
      <c r="D181" s="1">
        <v>0.19120000000000001</v>
      </c>
    </row>
    <row r="182" spans="1:4" x14ac:dyDescent="0.3">
      <c r="A182" s="38">
        <v>2027</v>
      </c>
      <c r="B182" s="2" t="s">
        <v>432</v>
      </c>
      <c r="C182" s="39">
        <f t="shared" si="2"/>
        <v>15.299999999999999</v>
      </c>
      <c r="D182" s="1">
        <v>0.153</v>
      </c>
    </row>
    <row r="183" spans="1:4" x14ac:dyDescent="0.3">
      <c r="A183" s="38">
        <v>2027</v>
      </c>
      <c r="B183" s="2" t="s">
        <v>434</v>
      </c>
      <c r="C183" s="39">
        <f t="shared" si="2"/>
        <v>25.52</v>
      </c>
      <c r="D183" s="1">
        <v>0.25519999999999998</v>
      </c>
    </row>
    <row r="184" spans="1:4" x14ac:dyDescent="0.3">
      <c r="A184" s="38">
        <v>2027</v>
      </c>
      <c r="B184" s="2" t="s">
        <v>437</v>
      </c>
      <c r="C184" s="39">
        <f t="shared" si="2"/>
        <v>15.590000000000002</v>
      </c>
      <c r="D184" s="1">
        <v>0.15590000000000001</v>
      </c>
    </row>
    <row r="185" spans="1:4" x14ac:dyDescent="0.3">
      <c r="A185" s="38">
        <v>2027</v>
      </c>
      <c r="B185" s="2" t="s">
        <v>440</v>
      </c>
      <c r="C185" s="39">
        <f t="shared" si="2"/>
        <v>25.290000000000003</v>
      </c>
      <c r="D185" s="1">
        <v>0.25290000000000001</v>
      </c>
    </row>
    <row r="186" spans="1:4" x14ac:dyDescent="0.3">
      <c r="A186" s="38">
        <v>2027</v>
      </c>
      <c r="B186" s="2" t="s">
        <v>442</v>
      </c>
      <c r="C186" s="39">
        <f t="shared" si="2"/>
        <v>16.950000000000003</v>
      </c>
      <c r="D186" s="1">
        <v>0.16950000000000001</v>
      </c>
    </row>
    <row r="187" spans="1:4" x14ac:dyDescent="0.3">
      <c r="A187" s="38">
        <v>2027</v>
      </c>
      <c r="B187" s="2" t="s">
        <v>445</v>
      </c>
      <c r="C187" s="39">
        <f t="shared" si="2"/>
        <v>20.239999999999998</v>
      </c>
      <c r="D187" s="1">
        <v>0.2024</v>
      </c>
    </row>
    <row r="188" spans="1:4" x14ac:dyDescent="0.3">
      <c r="A188" s="38">
        <v>2027</v>
      </c>
      <c r="B188" s="2" t="s">
        <v>447</v>
      </c>
      <c r="C188" s="39">
        <f t="shared" si="2"/>
        <v>14.719999999999999</v>
      </c>
      <c r="D188" s="1">
        <v>0.1472</v>
      </c>
    </row>
    <row r="189" spans="1:4" x14ac:dyDescent="0.3">
      <c r="A189" s="38">
        <v>2027</v>
      </c>
      <c r="B189" s="2" t="s">
        <v>450</v>
      </c>
      <c r="C189" s="39">
        <f t="shared" si="2"/>
        <v>20.96</v>
      </c>
      <c r="D189" s="1">
        <v>0.20960000000000001</v>
      </c>
    </row>
    <row r="190" spans="1:4" x14ac:dyDescent="0.3">
      <c r="A190" s="38">
        <v>2027</v>
      </c>
      <c r="B190" s="2" t="s">
        <v>452</v>
      </c>
      <c r="C190" s="39">
        <f t="shared" si="2"/>
        <v>17.740000000000002</v>
      </c>
      <c r="D190" s="1">
        <v>0.1774</v>
      </c>
    </row>
    <row r="191" spans="1:4" x14ac:dyDescent="0.3">
      <c r="A191" s="38">
        <v>2027</v>
      </c>
      <c r="B191" s="2" t="s">
        <v>455</v>
      </c>
      <c r="C191" s="39">
        <f t="shared" si="2"/>
        <v>15.1</v>
      </c>
      <c r="D191" s="1">
        <v>0.151</v>
      </c>
    </row>
    <row r="192" spans="1:4" x14ac:dyDescent="0.3">
      <c r="A192" s="38">
        <v>2027</v>
      </c>
      <c r="B192" s="2" t="s">
        <v>458</v>
      </c>
      <c r="C192" s="39">
        <f t="shared" si="2"/>
        <v>23.11</v>
      </c>
      <c r="D192" s="1">
        <v>0.2311</v>
      </c>
    </row>
    <row r="193" spans="1:4" x14ac:dyDescent="0.3">
      <c r="A193" s="38">
        <v>2027</v>
      </c>
      <c r="B193" s="2" t="s">
        <v>460</v>
      </c>
      <c r="C193" s="39">
        <f t="shared" si="2"/>
        <v>18.920000000000002</v>
      </c>
      <c r="D193" s="1">
        <v>0.18920000000000001</v>
      </c>
    </row>
    <row r="194" spans="1:4" x14ac:dyDescent="0.3">
      <c r="A194" s="38">
        <v>2027</v>
      </c>
      <c r="B194" s="2" t="s">
        <v>462</v>
      </c>
      <c r="C194" s="39">
        <f t="shared" si="2"/>
        <v>20.669999999999998</v>
      </c>
      <c r="D194" s="1">
        <v>0.20669999999999999</v>
      </c>
    </row>
    <row r="195" spans="1:4" x14ac:dyDescent="0.3">
      <c r="A195" s="38">
        <v>2027</v>
      </c>
      <c r="B195" s="2" t="s">
        <v>464</v>
      </c>
      <c r="C195" s="39">
        <f t="shared" ref="C195:C258" si="3">D195*100</f>
        <v>16.259999999999998</v>
      </c>
      <c r="D195" s="1">
        <v>0.16259999999999999</v>
      </c>
    </row>
    <row r="196" spans="1:4" x14ac:dyDescent="0.3">
      <c r="A196" s="38">
        <v>2027</v>
      </c>
      <c r="B196" s="2" t="s">
        <v>466</v>
      </c>
      <c r="C196" s="39">
        <f t="shared" si="3"/>
        <v>19.559999999999999</v>
      </c>
      <c r="D196" s="1">
        <v>0.1956</v>
      </c>
    </row>
    <row r="197" spans="1:4" x14ac:dyDescent="0.3">
      <c r="A197" s="38">
        <v>2027</v>
      </c>
      <c r="B197" s="2" t="s">
        <v>468</v>
      </c>
      <c r="C197" s="39">
        <f t="shared" si="3"/>
        <v>11.42</v>
      </c>
      <c r="D197" s="1">
        <v>0.1142</v>
      </c>
    </row>
    <row r="198" spans="1:4" x14ac:dyDescent="0.3">
      <c r="A198" s="38">
        <v>2027</v>
      </c>
      <c r="B198" s="2" t="s">
        <v>470</v>
      </c>
      <c r="C198" s="39">
        <f t="shared" si="3"/>
        <v>18.73</v>
      </c>
      <c r="D198" s="1">
        <v>0.18729999999999999</v>
      </c>
    </row>
    <row r="199" spans="1:4" x14ac:dyDescent="0.3">
      <c r="A199" s="38">
        <v>2027</v>
      </c>
      <c r="B199" s="2" t="s">
        <v>472</v>
      </c>
      <c r="C199" s="39">
        <f t="shared" si="3"/>
        <v>14.510000000000002</v>
      </c>
      <c r="D199" s="1">
        <v>0.14510000000000001</v>
      </c>
    </row>
    <row r="200" spans="1:4" x14ac:dyDescent="0.3">
      <c r="A200" s="38">
        <v>2027</v>
      </c>
      <c r="B200" s="2" t="s">
        <v>474</v>
      </c>
      <c r="C200" s="39">
        <f t="shared" si="3"/>
        <v>17.37</v>
      </c>
      <c r="D200" s="1">
        <v>0.17369999999999999</v>
      </c>
    </row>
    <row r="201" spans="1:4" x14ac:dyDescent="0.3">
      <c r="A201" s="38">
        <v>2027</v>
      </c>
      <c r="B201" s="2" t="s">
        <v>476</v>
      </c>
      <c r="C201" s="39">
        <f t="shared" si="3"/>
        <v>9.75</v>
      </c>
      <c r="D201" s="1">
        <v>9.7500000000000003E-2</v>
      </c>
    </row>
    <row r="202" spans="1:4" x14ac:dyDescent="0.3">
      <c r="A202" s="38">
        <v>2027</v>
      </c>
      <c r="B202" s="2" t="s">
        <v>478</v>
      </c>
      <c r="C202" s="39">
        <f t="shared" si="3"/>
        <v>19.46</v>
      </c>
      <c r="D202" s="1">
        <v>0.1946</v>
      </c>
    </row>
    <row r="203" spans="1:4" x14ac:dyDescent="0.3">
      <c r="A203" s="38">
        <v>2027</v>
      </c>
      <c r="B203" s="2" t="s">
        <v>481</v>
      </c>
      <c r="C203" s="39">
        <f t="shared" si="3"/>
        <v>16.520000000000003</v>
      </c>
      <c r="D203" s="1">
        <v>0.16520000000000001</v>
      </c>
    </row>
    <row r="204" spans="1:4" x14ac:dyDescent="0.3">
      <c r="A204" s="38">
        <v>2027</v>
      </c>
      <c r="B204" s="2" t="s">
        <v>483</v>
      </c>
      <c r="C204" s="39">
        <f t="shared" si="3"/>
        <v>11.14</v>
      </c>
      <c r="D204" s="1">
        <v>0.1114</v>
      </c>
    </row>
    <row r="205" spans="1:4" x14ac:dyDescent="0.3">
      <c r="A205" s="38">
        <v>2027</v>
      </c>
      <c r="B205" s="2" t="s">
        <v>486</v>
      </c>
      <c r="C205" s="39">
        <f t="shared" si="3"/>
        <v>24.79</v>
      </c>
      <c r="D205" s="1">
        <v>0.24790000000000001</v>
      </c>
    </row>
    <row r="206" spans="1:4" x14ac:dyDescent="0.3">
      <c r="A206" s="38">
        <v>2027</v>
      </c>
      <c r="B206" s="2" t="s">
        <v>488</v>
      </c>
      <c r="C206" s="39">
        <f t="shared" si="3"/>
        <v>17.02</v>
      </c>
      <c r="D206" s="1">
        <v>0.17019999999999999</v>
      </c>
    </row>
    <row r="207" spans="1:4" x14ac:dyDescent="0.3">
      <c r="A207" s="38">
        <v>2027</v>
      </c>
      <c r="B207" s="2" t="s">
        <v>491</v>
      </c>
      <c r="C207" s="39">
        <f t="shared" si="3"/>
        <v>14.96</v>
      </c>
      <c r="D207" s="1">
        <v>0.14960000000000001</v>
      </c>
    </row>
    <row r="208" spans="1:4" x14ac:dyDescent="0.3">
      <c r="A208" s="38">
        <v>2027</v>
      </c>
      <c r="B208" s="2" t="s">
        <v>492</v>
      </c>
      <c r="C208" s="39">
        <f t="shared" si="3"/>
        <v>28.249999999999996</v>
      </c>
      <c r="D208" s="1">
        <v>0.28249999999999997</v>
      </c>
    </row>
    <row r="209" spans="1:4" x14ac:dyDescent="0.3">
      <c r="A209" s="38">
        <v>2027</v>
      </c>
      <c r="B209" s="2" t="s">
        <v>494</v>
      </c>
      <c r="C209" s="39">
        <f t="shared" si="3"/>
        <v>7.580000000000001</v>
      </c>
      <c r="D209" s="1">
        <v>7.5800000000000006E-2</v>
      </c>
    </row>
    <row r="210" spans="1:4" x14ac:dyDescent="0.3">
      <c r="A210" s="38">
        <v>2027</v>
      </c>
      <c r="B210" s="2" t="s">
        <v>497</v>
      </c>
      <c r="C210" s="39">
        <f t="shared" si="3"/>
        <v>13.81</v>
      </c>
      <c r="D210" s="1">
        <v>0.1381</v>
      </c>
    </row>
    <row r="211" spans="1:4" x14ac:dyDescent="0.3">
      <c r="A211" s="38">
        <v>2027</v>
      </c>
      <c r="B211" s="2" t="s">
        <v>499</v>
      </c>
      <c r="C211" s="39">
        <f t="shared" si="3"/>
        <v>27.96</v>
      </c>
      <c r="D211" s="1">
        <v>0.27960000000000002</v>
      </c>
    </row>
    <row r="212" spans="1:4" x14ac:dyDescent="0.3">
      <c r="A212" s="38">
        <v>2027</v>
      </c>
      <c r="B212" s="2" t="s">
        <v>502</v>
      </c>
      <c r="C212" s="39">
        <f t="shared" si="3"/>
        <v>18.66</v>
      </c>
      <c r="D212" s="1">
        <v>0.18659999999999999</v>
      </c>
    </row>
    <row r="213" spans="1:4" x14ac:dyDescent="0.3">
      <c r="A213" s="38">
        <v>2027</v>
      </c>
      <c r="B213" s="2" t="s">
        <v>504</v>
      </c>
      <c r="C213" s="39">
        <f t="shared" si="3"/>
        <v>28.249999999999996</v>
      </c>
      <c r="D213" s="1">
        <v>0.28249999999999997</v>
      </c>
    </row>
    <row r="214" spans="1:4" x14ac:dyDescent="0.3">
      <c r="A214" s="38">
        <v>2027</v>
      </c>
      <c r="B214" s="2" t="s">
        <v>506</v>
      </c>
      <c r="C214" s="39">
        <f t="shared" si="3"/>
        <v>12.2</v>
      </c>
      <c r="D214" s="1">
        <v>0.122</v>
      </c>
    </row>
    <row r="215" spans="1:4" x14ac:dyDescent="0.3">
      <c r="A215" s="38">
        <v>2027</v>
      </c>
      <c r="B215" s="2" t="s">
        <v>508</v>
      </c>
      <c r="C215" s="39">
        <f t="shared" si="3"/>
        <v>18.399999999999999</v>
      </c>
      <c r="D215" s="1">
        <v>0.184</v>
      </c>
    </row>
    <row r="216" spans="1:4" x14ac:dyDescent="0.3">
      <c r="A216" s="38">
        <v>2027</v>
      </c>
      <c r="B216" s="2" t="s">
        <v>510</v>
      </c>
      <c r="C216" s="39">
        <f t="shared" si="3"/>
        <v>13.930000000000001</v>
      </c>
      <c r="D216" s="1">
        <v>0.13930000000000001</v>
      </c>
    </row>
    <row r="217" spans="1:4" x14ac:dyDescent="0.3">
      <c r="A217" s="38">
        <v>2027</v>
      </c>
      <c r="B217" s="2" t="s">
        <v>512</v>
      </c>
      <c r="C217" s="39">
        <f t="shared" si="3"/>
        <v>9.76</v>
      </c>
      <c r="D217" s="1">
        <v>9.7600000000000006E-2</v>
      </c>
    </row>
    <row r="218" spans="1:4" x14ac:dyDescent="0.3">
      <c r="A218" s="38">
        <v>2027</v>
      </c>
      <c r="B218" s="2" t="s">
        <v>514</v>
      </c>
      <c r="C218" s="39">
        <f t="shared" si="3"/>
        <v>21.060000000000002</v>
      </c>
      <c r="D218" s="1">
        <v>0.21060000000000001</v>
      </c>
    </row>
    <row r="219" spans="1:4" x14ac:dyDescent="0.3">
      <c r="A219" s="38">
        <v>2027</v>
      </c>
      <c r="B219" s="2" t="s">
        <v>516</v>
      </c>
      <c r="C219" s="39">
        <f t="shared" si="3"/>
        <v>14.93</v>
      </c>
      <c r="D219" s="1">
        <v>0.14929999999999999</v>
      </c>
    </row>
    <row r="220" spans="1:4" x14ac:dyDescent="0.3">
      <c r="A220" s="38">
        <v>2027</v>
      </c>
      <c r="B220" s="2" t="s">
        <v>518</v>
      </c>
      <c r="C220" s="39">
        <f t="shared" si="3"/>
        <v>18.96</v>
      </c>
      <c r="D220" s="1">
        <v>0.18959999999999999</v>
      </c>
    </row>
    <row r="221" spans="1:4" x14ac:dyDescent="0.3">
      <c r="A221" s="38">
        <v>2027</v>
      </c>
      <c r="B221" s="2" t="s">
        <v>520</v>
      </c>
      <c r="C221" s="39">
        <f t="shared" si="3"/>
        <v>22.2</v>
      </c>
      <c r="D221" s="1">
        <v>0.222</v>
      </c>
    </row>
    <row r="222" spans="1:4" x14ac:dyDescent="0.3">
      <c r="A222" s="38">
        <v>2027</v>
      </c>
      <c r="B222" s="2" t="s">
        <v>523</v>
      </c>
      <c r="C222" s="39">
        <f t="shared" si="3"/>
        <v>14.249999999999998</v>
      </c>
      <c r="D222" s="1">
        <v>0.14249999999999999</v>
      </c>
    </row>
    <row r="223" spans="1:4" x14ac:dyDescent="0.3">
      <c r="A223" s="38">
        <v>2027</v>
      </c>
      <c r="B223" s="2" t="s">
        <v>525</v>
      </c>
      <c r="C223" s="39">
        <f t="shared" si="3"/>
        <v>12.889999999999999</v>
      </c>
      <c r="D223" s="1">
        <v>0.12889999999999999</v>
      </c>
    </row>
    <row r="224" spans="1:4" x14ac:dyDescent="0.3">
      <c r="A224" s="38">
        <v>2027</v>
      </c>
      <c r="B224" s="2" t="s">
        <v>527</v>
      </c>
      <c r="C224" s="39">
        <f t="shared" si="3"/>
        <v>27.24</v>
      </c>
      <c r="D224" s="1">
        <v>0.27239999999999998</v>
      </c>
    </row>
    <row r="225" spans="1:4" x14ac:dyDescent="0.3">
      <c r="A225" s="38">
        <v>2027</v>
      </c>
      <c r="B225" s="2" t="s">
        <v>529</v>
      </c>
      <c r="C225" s="39">
        <f t="shared" si="3"/>
        <v>21.52</v>
      </c>
      <c r="D225" s="1">
        <v>0.2152</v>
      </c>
    </row>
    <row r="226" spans="1:4" x14ac:dyDescent="0.3">
      <c r="A226" s="38">
        <v>2027</v>
      </c>
      <c r="B226" s="2" t="s">
        <v>531</v>
      </c>
      <c r="C226" s="39">
        <f t="shared" si="3"/>
        <v>21.77</v>
      </c>
      <c r="D226" s="1">
        <v>0.2177</v>
      </c>
    </row>
    <row r="227" spans="1:4" x14ac:dyDescent="0.3">
      <c r="A227" s="38">
        <v>2027</v>
      </c>
      <c r="B227" s="2" t="s">
        <v>533</v>
      </c>
      <c r="C227" s="39">
        <f t="shared" si="3"/>
        <v>18.07</v>
      </c>
      <c r="D227" s="1">
        <v>0.1807</v>
      </c>
    </row>
    <row r="228" spans="1:4" x14ac:dyDescent="0.3">
      <c r="A228" s="38">
        <v>2027</v>
      </c>
      <c r="B228" s="2" t="s">
        <v>535</v>
      </c>
      <c r="C228" s="39">
        <f t="shared" si="3"/>
        <v>12.41</v>
      </c>
      <c r="D228" s="1">
        <v>0.1241</v>
      </c>
    </row>
    <row r="229" spans="1:4" x14ac:dyDescent="0.3">
      <c r="A229" s="38">
        <v>2027</v>
      </c>
      <c r="B229" s="2" t="s">
        <v>537</v>
      </c>
      <c r="C229" s="39">
        <f t="shared" si="3"/>
        <v>12.93</v>
      </c>
      <c r="D229" s="1">
        <v>0.1293</v>
      </c>
    </row>
    <row r="230" spans="1:4" x14ac:dyDescent="0.3">
      <c r="A230" s="38">
        <v>2027</v>
      </c>
      <c r="B230" s="2" t="s">
        <v>539</v>
      </c>
      <c r="C230" s="39">
        <f t="shared" si="3"/>
        <v>21.060000000000002</v>
      </c>
      <c r="D230" s="1">
        <v>0.21060000000000001</v>
      </c>
    </row>
    <row r="231" spans="1:4" x14ac:dyDescent="0.3">
      <c r="A231" s="38">
        <v>2027</v>
      </c>
      <c r="B231" s="2" t="s">
        <v>541</v>
      </c>
      <c r="C231" s="39">
        <f t="shared" si="3"/>
        <v>17.47</v>
      </c>
      <c r="D231" s="1">
        <v>0.17469999999999999</v>
      </c>
    </row>
    <row r="232" spans="1:4" x14ac:dyDescent="0.3">
      <c r="A232" s="38">
        <v>2027</v>
      </c>
      <c r="B232" s="2" t="s">
        <v>543</v>
      </c>
      <c r="C232" s="39">
        <f t="shared" si="3"/>
        <v>18.16</v>
      </c>
      <c r="D232" s="1">
        <v>0.18160000000000001</v>
      </c>
    </row>
    <row r="233" spans="1:4" x14ac:dyDescent="0.3">
      <c r="A233" s="38">
        <v>2027</v>
      </c>
      <c r="B233" s="2" t="s">
        <v>545</v>
      </c>
      <c r="C233" s="39">
        <f t="shared" si="3"/>
        <v>10.32</v>
      </c>
      <c r="D233" s="1">
        <v>0.1032</v>
      </c>
    </row>
    <row r="234" spans="1:4" x14ac:dyDescent="0.3">
      <c r="A234" s="38">
        <v>2027</v>
      </c>
      <c r="B234" s="2" t="s">
        <v>547</v>
      </c>
      <c r="C234" s="39">
        <f t="shared" si="3"/>
        <v>21.94</v>
      </c>
      <c r="D234" s="1">
        <v>0.21940000000000001</v>
      </c>
    </row>
    <row r="235" spans="1:4" x14ac:dyDescent="0.3">
      <c r="A235" s="38">
        <v>2027</v>
      </c>
      <c r="B235" s="2" t="s">
        <v>550</v>
      </c>
      <c r="C235" s="39">
        <f t="shared" si="3"/>
        <v>17.740000000000002</v>
      </c>
      <c r="D235" s="1">
        <v>0.1774</v>
      </c>
    </row>
    <row r="236" spans="1:4" x14ac:dyDescent="0.3">
      <c r="A236" s="38">
        <v>2027</v>
      </c>
      <c r="B236" s="2" t="s">
        <v>551</v>
      </c>
      <c r="C236" s="39">
        <f t="shared" si="3"/>
        <v>5.71</v>
      </c>
      <c r="D236" s="1">
        <v>5.7099999999999998E-2</v>
      </c>
    </row>
    <row r="237" spans="1:4" x14ac:dyDescent="0.3">
      <c r="A237" s="38">
        <v>2027</v>
      </c>
      <c r="B237" s="2" t="s">
        <v>553</v>
      </c>
      <c r="C237" s="39">
        <f t="shared" si="3"/>
        <v>17.190000000000001</v>
      </c>
      <c r="D237" s="1">
        <v>0.1719</v>
      </c>
    </row>
    <row r="238" spans="1:4" x14ac:dyDescent="0.3">
      <c r="A238" s="38">
        <v>2027</v>
      </c>
      <c r="B238" s="2" t="s">
        <v>555</v>
      </c>
      <c r="C238" s="39">
        <f t="shared" si="3"/>
        <v>20.919999999999998</v>
      </c>
      <c r="D238" s="1">
        <v>0.2092</v>
      </c>
    </row>
    <row r="239" spans="1:4" x14ac:dyDescent="0.3">
      <c r="A239" s="38">
        <v>2027</v>
      </c>
      <c r="B239" s="2" t="s">
        <v>557</v>
      </c>
      <c r="C239" s="39">
        <f t="shared" si="3"/>
        <v>13.76</v>
      </c>
      <c r="D239" s="1">
        <v>0.1376</v>
      </c>
    </row>
    <row r="240" spans="1:4" x14ac:dyDescent="0.3">
      <c r="A240" s="38">
        <v>2027</v>
      </c>
      <c r="B240" s="2" t="s">
        <v>559</v>
      </c>
      <c r="C240" s="39">
        <f t="shared" si="3"/>
        <v>18.899999999999999</v>
      </c>
      <c r="D240" s="1">
        <v>0.189</v>
      </c>
    </row>
    <row r="241" spans="1:4" x14ac:dyDescent="0.3">
      <c r="A241" s="38">
        <v>2027</v>
      </c>
      <c r="B241" s="2" t="s">
        <v>561</v>
      </c>
      <c r="C241" s="39">
        <f t="shared" si="3"/>
        <v>23.47</v>
      </c>
      <c r="D241" s="1">
        <v>0.23469999999999999</v>
      </c>
    </row>
    <row r="242" spans="1:4" x14ac:dyDescent="0.3">
      <c r="A242" s="38">
        <v>2027</v>
      </c>
      <c r="B242" s="2" t="s">
        <v>563</v>
      </c>
      <c r="C242" s="39">
        <f t="shared" si="3"/>
        <v>15.75</v>
      </c>
      <c r="D242" s="1">
        <v>0.1575</v>
      </c>
    </row>
    <row r="243" spans="1:4" x14ac:dyDescent="0.3">
      <c r="A243" s="38">
        <v>2027</v>
      </c>
      <c r="B243" s="2" t="s">
        <v>565</v>
      </c>
      <c r="C243" s="39">
        <f t="shared" si="3"/>
        <v>28.95</v>
      </c>
      <c r="D243" s="1">
        <v>0.28949999999999998</v>
      </c>
    </row>
    <row r="244" spans="1:4" x14ac:dyDescent="0.3">
      <c r="A244" s="38">
        <v>2027</v>
      </c>
      <c r="B244" s="2" t="s">
        <v>568</v>
      </c>
      <c r="C244" s="39">
        <f t="shared" si="3"/>
        <v>16.170000000000002</v>
      </c>
      <c r="D244" s="1">
        <v>0.16170000000000001</v>
      </c>
    </row>
    <row r="245" spans="1:4" x14ac:dyDescent="0.3">
      <c r="A245" s="38">
        <v>2027</v>
      </c>
      <c r="B245" s="2" t="s">
        <v>570</v>
      </c>
      <c r="C245" s="39">
        <f t="shared" si="3"/>
        <v>19.39</v>
      </c>
      <c r="D245" s="1">
        <v>0.19389999999999999</v>
      </c>
    </row>
    <row r="246" spans="1:4" x14ac:dyDescent="0.3">
      <c r="A246" s="38">
        <v>2027</v>
      </c>
      <c r="B246" s="2" t="s">
        <v>572</v>
      </c>
      <c r="C246" s="39">
        <f t="shared" si="3"/>
        <v>14.530000000000001</v>
      </c>
      <c r="D246" s="1">
        <v>0.14530000000000001</v>
      </c>
    </row>
    <row r="247" spans="1:4" x14ac:dyDescent="0.3">
      <c r="A247" s="38">
        <v>2027</v>
      </c>
      <c r="B247" s="2" t="s">
        <v>574</v>
      </c>
      <c r="C247" s="39">
        <f t="shared" si="3"/>
        <v>16.07</v>
      </c>
      <c r="D247" s="1">
        <v>0.16070000000000001</v>
      </c>
    </row>
    <row r="248" spans="1:4" x14ac:dyDescent="0.3">
      <c r="A248" s="38">
        <v>2027</v>
      </c>
      <c r="B248" s="2" t="s">
        <v>577</v>
      </c>
      <c r="C248" s="39">
        <f t="shared" si="3"/>
        <v>28.610000000000003</v>
      </c>
      <c r="D248" s="1">
        <v>0.28610000000000002</v>
      </c>
    </row>
    <row r="249" spans="1:4" x14ac:dyDescent="0.3">
      <c r="A249" s="38">
        <v>2027</v>
      </c>
      <c r="B249" s="2" t="s">
        <v>580</v>
      </c>
      <c r="C249" s="39">
        <f t="shared" si="3"/>
        <v>18.96</v>
      </c>
      <c r="D249" s="1">
        <v>0.18959999999999999</v>
      </c>
    </row>
    <row r="250" spans="1:4" x14ac:dyDescent="0.3">
      <c r="A250" s="38">
        <v>2027</v>
      </c>
      <c r="B250" s="2" t="s">
        <v>582</v>
      </c>
      <c r="C250" s="39">
        <f t="shared" si="3"/>
        <v>12.879999999999999</v>
      </c>
      <c r="D250" s="1">
        <v>0.1288</v>
      </c>
    </row>
    <row r="251" spans="1:4" x14ac:dyDescent="0.3">
      <c r="A251" s="38">
        <v>2027</v>
      </c>
      <c r="B251" s="2" t="s">
        <v>584</v>
      </c>
      <c r="C251" s="39">
        <f t="shared" si="3"/>
        <v>19</v>
      </c>
      <c r="D251" s="1">
        <v>0.19</v>
      </c>
    </row>
    <row r="252" spans="1:4" x14ac:dyDescent="0.3">
      <c r="A252" s="38">
        <v>2027</v>
      </c>
      <c r="B252" s="2" t="s">
        <v>586</v>
      </c>
      <c r="C252" s="39">
        <f t="shared" si="3"/>
        <v>20.48</v>
      </c>
      <c r="D252" s="1">
        <v>0.20480000000000001</v>
      </c>
    </row>
    <row r="253" spans="1:4" x14ac:dyDescent="0.3">
      <c r="A253" s="38">
        <v>2027</v>
      </c>
      <c r="B253" s="2" t="s">
        <v>588</v>
      </c>
      <c r="C253" s="39">
        <f t="shared" si="3"/>
        <v>17.96</v>
      </c>
      <c r="D253" s="1">
        <v>0.17960000000000001</v>
      </c>
    </row>
    <row r="254" spans="1:4" x14ac:dyDescent="0.3">
      <c r="A254" s="38">
        <v>2027</v>
      </c>
      <c r="B254" s="2" t="s">
        <v>590</v>
      </c>
      <c r="C254" s="39">
        <f t="shared" si="3"/>
        <v>21.01</v>
      </c>
      <c r="D254" s="1">
        <v>0.21010000000000001</v>
      </c>
    </row>
    <row r="255" spans="1:4" x14ac:dyDescent="0.3">
      <c r="A255" s="38">
        <v>2027</v>
      </c>
      <c r="B255" s="2" t="s">
        <v>593</v>
      </c>
      <c r="C255" s="39">
        <f t="shared" si="3"/>
        <v>36.57</v>
      </c>
      <c r="D255" s="1">
        <v>0.36570000000000003</v>
      </c>
    </row>
    <row r="256" spans="1:4" x14ac:dyDescent="0.3">
      <c r="A256" s="38">
        <v>2027</v>
      </c>
      <c r="B256" s="2" t="s">
        <v>595</v>
      </c>
      <c r="C256" s="39">
        <f t="shared" si="3"/>
        <v>10.75</v>
      </c>
      <c r="D256" s="1">
        <v>0.1075</v>
      </c>
    </row>
    <row r="257" spans="1:4" x14ac:dyDescent="0.3">
      <c r="A257" s="38">
        <v>2027</v>
      </c>
      <c r="B257" s="2" t="s">
        <v>597</v>
      </c>
      <c r="C257" s="39">
        <f t="shared" si="3"/>
        <v>16.39</v>
      </c>
      <c r="D257" s="1">
        <v>0.16389999999999999</v>
      </c>
    </row>
    <row r="258" spans="1:4" x14ac:dyDescent="0.3">
      <c r="A258" s="38">
        <v>2027</v>
      </c>
      <c r="B258" s="2" t="s">
        <v>599</v>
      </c>
      <c r="C258" s="39">
        <f t="shared" si="3"/>
        <v>26.06</v>
      </c>
      <c r="D258" s="1">
        <v>0.2606</v>
      </c>
    </row>
    <row r="259" spans="1:4" x14ac:dyDescent="0.3">
      <c r="A259" s="38">
        <v>2027</v>
      </c>
      <c r="B259" s="2" t="s">
        <v>602</v>
      </c>
      <c r="C259" s="39">
        <f t="shared" ref="C259:C286" si="4">D259*100</f>
        <v>24.63</v>
      </c>
      <c r="D259" s="1">
        <v>0.24629999999999999</v>
      </c>
    </row>
    <row r="260" spans="1:4" x14ac:dyDescent="0.3">
      <c r="A260" s="38">
        <v>2027</v>
      </c>
      <c r="B260" s="2" t="s">
        <v>604</v>
      </c>
      <c r="C260" s="39">
        <f t="shared" si="4"/>
        <v>26.93</v>
      </c>
      <c r="D260" s="1">
        <v>0.26929999999999998</v>
      </c>
    </row>
    <row r="261" spans="1:4" x14ac:dyDescent="0.3">
      <c r="A261" s="38">
        <v>2027</v>
      </c>
      <c r="B261" s="2" t="s">
        <v>606</v>
      </c>
      <c r="C261" s="39">
        <f t="shared" si="4"/>
        <v>10.26</v>
      </c>
      <c r="D261" s="1">
        <v>0.1026</v>
      </c>
    </row>
    <row r="262" spans="1:4" x14ac:dyDescent="0.3">
      <c r="A262" s="38">
        <v>2027</v>
      </c>
      <c r="B262" s="2" t="s">
        <v>608</v>
      </c>
      <c r="C262" s="39">
        <f t="shared" si="4"/>
        <v>13.780000000000001</v>
      </c>
      <c r="D262" s="1">
        <v>0.13780000000000001</v>
      </c>
    </row>
    <row r="263" spans="1:4" x14ac:dyDescent="0.3">
      <c r="A263" s="38">
        <v>2027</v>
      </c>
      <c r="B263" s="2" t="s">
        <v>610</v>
      </c>
      <c r="C263" s="39">
        <f t="shared" si="4"/>
        <v>20.059999999999999</v>
      </c>
      <c r="D263" s="1">
        <v>0.2006</v>
      </c>
    </row>
    <row r="264" spans="1:4" x14ac:dyDescent="0.3">
      <c r="A264" s="38">
        <v>2027</v>
      </c>
      <c r="B264" s="2" t="s">
        <v>612</v>
      </c>
      <c r="C264" s="39">
        <f t="shared" si="4"/>
        <v>13.52</v>
      </c>
      <c r="D264" s="1">
        <v>0.13519999999999999</v>
      </c>
    </row>
    <row r="265" spans="1:4" x14ac:dyDescent="0.3">
      <c r="A265" s="38">
        <v>2027</v>
      </c>
      <c r="B265" s="2" t="s">
        <v>614</v>
      </c>
      <c r="C265" s="39">
        <f t="shared" si="4"/>
        <v>22.24</v>
      </c>
      <c r="D265" s="1">
        <v>0.22239999999999999</v>
      </c>
    </row>
    <row r="266" spans="1:4" x14ac:dyDescent="0.3">
      <c r="A266" s="38">
        <v>2027</v>
      </c>
      <c r="B266" s="2" t="s">
        <v>616</v>
      </c>
      <c r="C266" s="39">
        <f t="shared" si="4"/>
        <v>12.24</v>
      </c>
      <c r="D266" s="1">
        <v>0.12239999999999999</v>
      </c>
    </row>
    <row r="267" spans="1:4" x14ac:dyDescent="0.3">
      <c r="A267" s="38">
        <v>2027</v>
      </c>
      <c r="B267" s="2" t="s">
        <v>618</v>
      </c>
      <c r="C267" s="39">
        <f t="shared" si="4"/>
        <v>25.39</v>
      </c>
      <c r="D267" s="1">
        <v>0.25390000000000001</v>
      </c>
    </row>
    <row r="268" spans="1:4" x14ac:dyDescent="0.3">
      <c r="A268" s="38">
        <v>2027</v>
      </c>
      <c r="B268" s="2" t="s">
        <v>620</v>
      </c>
      <c r="C268" s="39">
        <f t="shared" si="4"/>
        <v>24.84</v>
      </c>
      <c r="D268" s="1">
        <v>0.24840000000000001</v>
      </c>
    </row>
    <row r="269" spans="1:4" x14ac:dyDescent="0.3">
      <c r="A269" s="38">
        <v>2027</v>
      </c>
      <c r="B269" s="2" t="s">
        <v>622</v>
      </c>
      <c r="C269" s="39">
        <f t="shared" si="4"/>
        <v>32.729999999999997</v>
      </c>
      <c r="D269" s="1">
        <v>0.32729999999999998</v>
      </c>
    </row>
    <row r="270" spans="1:4" x14ac:dyDescent="0.3">
      <c r="A270" s="38">
        <v>2027</v>
      </c>
      <c r="B270" s="2" t="s">
        <v>624</v>
      </c>
      <c r="C270" s="39">
        <f t="shared" si="4"/>
        <v>37.78</v>
      </c>
      <c r="D270" s="1">
        <v>0.37780000000000002</v>
      </c>
    </row>
    <row r="271" spans="1:4" x14ac:dyDescent="0.3">
      <c r="A271" s="38">
        <v>2027</v>
      </c>
      <c r="B271" s="2" t="s">
        <v>627</v>
      </c>
      <c r="C271" s="39">
        <f t="shared" si="4"/>
        <v>12.49</v>
      </c>
      <c r="D271" s="1">
        <v>0.1249</v>
      </c>
    </row>
    <row r="272" spans="1:4" x14ac:dyDescent="0.3">
      <c r="A272" s="38">
        <v>2027</v>
      </c>
      <c r="B272" s="2" t="s">
        <v>629</v>
      </c>
      <c r="C272" s="39">
        <f t="shared" si="4"/>
        <v>15.340000000000002</v>
      </c>
      <c r="D272" s="1">
        <v>0.15340000000000001</v>
      </c>
    </row>
    <row r="273" spans="1:4" x14ac:dyDescent="0.3">
      <c r="A273" s="38">
        <v>2027</v>
      </c>
      <c r="B273" s="2" t="s">
        <v>631</v>
      </c>
      <c r="C273" s="39">
        <f t="shared" si="4"/>
        <v>41.88</v>
      </c>
      <c r="D273" s="1">
        <v>0.41880000000000001</v>
      </c>
    </row>
    <row r="274" spans="1:4" x14ac:dyDescent="0.3">
      <c r="A274" s="38">
        <v>2027</v>
      </c>
      <c r="B274" s="2" t="s">
        <v>633</v>
      </c>
      <c r="C274" s="39">
        <f t="shared" si="4"/>
        <v>15.590000000000002</v>
      </c>
      <c r="D274" s="1">
        <v>0.15590000000000001</v>
      </c>
    </row>
    <row r="275" spans="1:4" x14ac:dyDescent="0.3">
      <c r="A275" s="38">
        <v>2027</v>
      </c>
      <c r="B275" s="2" t="s">
        <v>635</v>
      </c>
      <c r="C275" s="39">
        <f t="shared" si="4"/>
        <v>22.31</v>
      </c>
      <c r="D275" s="1">
        <v>0.22309999999999999</v>
      </c>
    </row>
    <row r="276" spans="1:4" x14ac:dyDescent="0.3">
      <c r="A276" s="38">
        <v>2027</v>
      </c>
      <c r="B276" s="2" t="s">
        <v>637</v>
      </c>
      <c r="C276" s="39">
        <f t="shared" si="4"/>
        <v>16.23</v>
      </c>
      <c r="D276" s="1">
        <v>0.1623</v>
      </c>
    </row>
    <row r="277" spans="1:4" x14ac:dyDescent="0.3">
      <c r="A277" s="38">
        <v>2027</v>
      </c>
      <c r="B277" s="2" t="s">
        <v>639</v>
      </c>
      <c r="C277" s="39">
        <f t="shared" si="4"/>
        <v>17.18</v>
      </c>
      <c r="D277" s="1">
        <v>0.17180000000000001</v>
      </c>
    </row>
    <row r="278" spans="1:4" x14ac:dyDescent="0.3">
      <c r="A278" s="38">
        <v>2027</v>
      </c>
      <c r="B278" s="2" t="s">
        <v>641</v>
      </c>
      <c r="C278" s="39">
        <f t="shared" si="4"/>
        <v>20.27</v>
      </c>
      <c r="D278" s="1">
        <v>0.20269999999999999</v>
      </c>
    </row>
    <row r="279" spans="1:4" x14ac:dyDescent="0.3">
      <c r="A279" s="38">
        <v>2027</v>
      </c>
      <c r="B279" s="2" t="s">
        <v>644</v>
      </c>
      <c r="C279" s="39">
        <f t="shared" si="4"/>
        <v>15.459999999999999</v>
      </c>
      <c r="D279" s="1">
        <v>0.15459999999999999</v>
      </c>
    </row>
    <row r="280" spans="1:4" x14ac:dyDescent="0.3">
      <c r="A280" s="38">
        <v>2027</v>
      </c>
      <c r="B280" s="2" t="s">
        <v>646</v>
      </c>
      <c r="C280" s="39">
        <f t="shared" si="4"/>
        <v>26.939999999999998</v>
      </c>
      <c r="D280" s="1">
        <v>0.26939999999999997</v>
      </c>
    </row>
    <row r="281" spans="1:4" x14ac:dyDescent="0.3">
      <c r="A281" s="38">
        <v>2027</v>
      </c>
      <c r="B281" s="2" t="s">
        <v>648</v>
      </c>
      <c r="C281" s="39">
        <f t="shared" si="4"/>
        <v>14.46</v>
      </c>
      <c r="D281" s="1">
        <v>0.14460000000000001</v>
      </c>
    </row>
    <row r="282" spans="1:4" x14ac:dyDescent="0.3">
      <c r="A282" s="38">
        <v>2027</v>
      </c>
      <c r="B282" s="2" t="s">
        <v>650</v>
      </c>
      <c r="C282" s="39">
        <f t="shared" si="4"/>
        <v>35.83</v>
      </c>
      <c r="D282" s="1">
        <v>0.35830000000000001</v>
      </c>
    </row>
    <row r="283" spans="1:4" x14ac:dyDescent="0.3">
      <c r="A283" s="38">
        <v>2027</v>
      </c>
      <c r="B283" s="2" t="s">
        <v>652</v>
      </c>
      <c r="C283" s="39">
        <f t="shared" si="4"/>
        <v>18.690000000000001</v>
      </c>
      <c r="D283" s="1">
        <v>0.18690000000000001</v>
      </c>
    </row>
    <row r="284" spans="1:4" x14ac:dyDescent="0.3">
      <c r="A284" s="38">
        <v>2027</v>
      </c>
      <c r="B284" s="2" t="s">
        <v>654</v>
      </c>
      <c r="C284" s="39">
        <f t="shared" si="4"/>
        <v>11.17</v>
      </c>
      <c r="D284" s="1">
        <v>0.11169999999999999</v>
      </c>
    </row>
    <row r="285" spans="1:4" x14ac:dyDescent="0.3">
      <c r="A285" s="38">
        <v>2027</v>
      </c>
      <c r="B285" s="2" t="s">
        <v>656</v>
      </c>
      <c r="C285" s="39">
        <f t="shared" si="4"/>
        <v>20.51</v>
      </c>
      <c r="D285" s="1">
        <v>0.2051</v>
      </c>
    </row>
    <row r="286" spans="1:4" x14ac:dyDescent="0.3">
      <c r="A286" s="38">
        <v>2027</v>
      </c>
      <c r="B286" s="2" t="s">
        <v>658</v>
      </c>
      <c r="C286" s="39">
        <f t="shared" si="4"/>
        <v>18.59</v>
      </c>
      <c r="D286" s="1">
        <v>0.18590000000000001</v>
      </c>
    </row>
    <row r="287" spans="1:4" x14ac:dyDescent="0.3">
      <c r="A287" s="38"/>
      <c r="B287" s="2"/>
      <c r="C287" s="39"/>
    </row>
  </sheetData>
  <autoFilter ref="A1:D287" xr:uid="{91DF2664-9C7A-43C7-BCB7-8E2655D9E0CF}"/>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Interlocal District Lists</vt:lpstr>
      <vt:lpstr>FINAL</vt:lpstr>
      <vt:lpstr>Load LCP</vt:lpstr>
      <vt:lpstr>Load KN-CLAIM</vt:lpstr>
      <vt:lpstr>FINAL!Print_Titles</vt:lpstr>
    </vt:vector>
  </TitlesOfParts>
  <Company>Kansas State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McCullah</dc:creator>
  <cp:lastModifiedBy>Marcia Ricklefs</cp:lastModifiedBy>
  <cp:lastPrinted>2023-08-03T22:03:15Z</cp:lastPrinted>
  <dcterms:created xsi:type="dcterms:W3CDTF">2023-08-03T18:42:36Z</dcterms:created>
  <dcterms:modified xsi:type="dcterms:W3CDTF">2026-07-31T15:38:11Z</dcterms:modified>
</cp:coreProperties>
</file>