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eiler\Desktop\"/>
    </mc:Choice>
  </mc:AlternateContent>
  <bookViews>
    <workbookView xWindow="330" yWindow="-165" windowWidth="15030" windowHeight="7185" tabRatio="680"/>
  </bookViews>
  <sheets>
    <sheet name="INSTRUCTIONS" sheetId="17" r:id="rId1"/>
    <sheet name="SUMMARY" sheetId="2" r:id="rId2"/>
    <sheet name="EXCEPTIONS" sheetId="4" r:id="rId3"/>
    <sheet name="July" sheetId="1" r:id="rId4"/>
    <sheet name="August" sheetId="5" r:id="rId5"/>
    <sheet name="September" sheetId="7" r:id="rId6"/>
    <sheet name="October" sheetId="8" r:id="rId7"/>
    <sheet name="November" sheetId="10" r:id="rId8"/>
    <sheet name="December" sheetId="12" r:id="rId9"/>
    <sheet name="January" sheetId="9" r:id="rId10"/>
    <sheet name="February" sheetId="11" r:id="rId11"/>
    <sheet name="March" sheetId="14" r:id="rId12"/>
    <sheet name="April" sheetId="15" r:id="rId13"/>
    <sheet name="May" sheetId="13" r:id="rId14"/>
    <sheet name="June" sheetId="6" r:id="rId15"/>
    <sheet name="ALLDATA" sheetId="16" r:id="rId16"/>
  </sheets>
  <calcPr calcId="162913"/>
</workbook>
</file>

<file path=xl/calcChain.xml><?xml version="1.0" encoding="utf-8"?>
<calcChain xmlns="http://schemas.openxmlformats.org/spreadsheetml/2006/main">
  <c r="P25" i="16" l="1"/>
  <c r="P26" i="16"/>
  <c r="H16" i="2" l="1"/>
  <c r="A8" i="16" l="1"/>
  <c r="A15" i="16"/>
  <c r="A16" i="16"/>
  <c r="A17" i="16"/>
  <c r="A18" i="16"/>
  <c r="A39" i="16"/>
  <c r="A21" i="16"/>
  <c r="A22" i="16"/>
  <c r="A23" i="16"/>
  <c r="A24" i="16"/>
  <c r="A25" i="16"/>
  <c r="A26" i="16"/>
  <c r="A27" i="16"/>
  <c r="A28" i="16"/>
  <c r="A29" i="16"/>
  <c r="A30" i="16"/>
  <c r="A31" i="16"/>
  <c r="A32" i="16"/>
  <c r="A33" i="16"/>
  <c r="A34" i="16"/>
  <c r="A35" i="16"/>
  <c r="A36" i="16"/>
  <c r="A37" i="16"/>
  <c r="A20" i="16"/>
  <c r="A19" i="16"/>
  <c r="A5" i="16"/>
  <c r="A4" i="16"/>
  <c r="A3" i="16"/>
  <c r="AI1" i="16"/>
  <c r="AF1" i="16"/>
  <c r="AC1" i="16"/>
  <c r="Z1" i="16"/>
  <c r="W1" i="16"/>
  <c r="T1" i="16"/>
  <c r="Q1" i="16"/>
  <c r="N1" i="16"/>
  <c r="K1" i="16"/>
  <c r="H1" i="16"/>
  <c r="E1" i="16"/>
  <c r="B1" i="16"/>
  <c r="D10" i="1" l="1"/>
  <c r="C6" i="6"/>
  <c r="B6" i="6"/>
  <c r="C6" i="13"/>
  <c r="B6" i="13"/>
  <c r="C6" i="15"/>
  <c r="B6" i="15"/>
  <c r="C6" i="14"/>
  <c r="B6" i="14"/>
  <c r="C6" i="11"/>
  <c r="B6" i="11"/>
  <c r="C6" i="9"/>
  <c r="B6" i="9"/>
  <c r="C6" i="12"/>
  <c r="B6" i="12"/>
  <c r="C6" i="10"/>
  <c r="B6" i="10"/>
  <c r="C6" i="8"/>
  <c r="B6" i="8"/>
  <c r="C6" i="7"/>
  <c r="B6" i="7"/>
  <c r="C6" i="5"/>
  <c r="B6" i="5"/>
  <c r="C6" i="1"/>
  <c r="B6" i="1"/>
  <c r="D16" i="5" l="1"/>
  <c r="D5" i="5"/>
  <c r="C64" i="4" l="1"/>
  <c r="D44" i="4"/>
  <c r="G25" i="4"/>
  <c r="B67" i="4" l="1"/>
  <c r="Q10" i="2" s="1"/>
  <c r="AI3" i="16"/>
  <c r="AJ3" i="16"/>
  <c r="AI4" i="16"/>
  <c r="AK4" i="16" s="1"/>
  <c r="AJ4" i="16"/>
  <c r="AI5" i="16"/>
  <c r="AJ5" i="16"/>
  <c r="AI6" i="16"/>
  <c r="AJ6" i="16"/>
  <c r="AI8" i="16"/>
  <c r="AJ8" i="16"/>
  <c r="AK8" i="16" s="1"/>
  <c r="AI9" i="16"/>
  <c r="AJ9" i="16"/>
  <c r="AI10" i="16"/>
  <c r="AJ10" i="16"/>
  <c r="AI11" i="16"/>
  <c r="AJ11" i="16"/>
  <c r="AI15" i="16"/>
  <c r="AJ15" i="16"/>
  <c r="AK15" i="16" s="1"/>
  <c r="AI16" i="16"/>
  <c r="AJ16" i="16"/>
  <c r="AI19" i="16"/>
  <c r="AJ19" i="16"/>
  <c r="AI20" i="16"/>
  <c r="AJ20" i="16"/>
  <c r="AI21" i="16"/>
  <c r="AJ21" i="16"/>
  <c r="AI22" i="16"/>
  <c r="AJ22" i="16"/>
  <c r="AI23" i="16"/>
  <c r="AJ23" i="16"/>
  <c r="AI24" i="16"/>
  <c r="AJ24" i="16"/>
  <c r="AI25" i="16"/>
  <c r="AJ25" i="16"/>
  <c r="AI26" i="16"/>
  <c r="AJ26" i="16"/>
  <c r="AI27" i="16"/>
  <c r="AJ27" i="16"/>
  <c r="AI28" i="16"/>
  <c r="AJ28" i="16"/>
  <c r="AI29" i="16"/>
  <c r="AJ29" i="16"/>
  <c r="AI30" i="16"/>
  <c r="AJ30" i="16"/>
  <c r="AI31" i="16"/>
  <c r="AJ31" i="16"/>
  <c r="AI32" i="16"/>
  <c r="AJ32" i="16"/>
  <c r="AI33" i="16"/>
  <c r="AJ33" i="16"/>
  <c r="AI34" i="16"/>
  <c r="AJ34" i="16"/>
  <c r="AI35" i="16"/>
  <c r="AJ35" i="16"/>
  <c r="AI36" i="16"/>
  <c r="AJ36" i="16"/>
  <c r="AI37" i="16"/>
  <c r="AJ37" i="16"/>
  <c r="AF3" i="16"/>
  <c r="AG3" i="16"/>
  <c r="AF4" i="16"/>
  <c r="AG4" i="16"/>
  <c r="AF5" i="16"/>
  <c r="AG5" i="16"/>
  <c r="AF6" i="16"/>
  <c r="AG6" i="16"/>
  <c r="AF8" i="16"/>
  <c r="AG8" i="16"/>
  <c r="AH8" i="16" s="1"/>
  <c r="AF9" i="16"/>
  <c r="AG9" i="16"/>
  <c r="AF10" i="16"/>
  <c r="AG10" i="16"/>
  <c r="AF11" i="16"/>
  <c r="AG11" i="16"/>
  <c r="AF15" i="16"/>
  <c r="AG15" i="16"/>
  <c r="AH15" i="16" s="1"/>
  <c r="AF16" i="16"/>
  <c r="AH16" i="16" s="1"/>
  <c r="AG16" i="16"/>
  <c r="AF19" i="16"/>
  <c r="AG19" i="16"/>
  <c r="AF20" i="16"/>
  <c r="AG20" i="16"/>
  <c r="AF21" i="16"/>
  <c r="AG21" i="16"/>
  <c r="AF22" i="16"/>
  <c r="AG22" i="16"/>
  <c r="AF23" i="16"/>
  <c r="AG23" i="16"/>
  <c r="AF24" i="16"/>
  <c r="AG24" i="16"/>
  <c r="AF25" i="16"/>
  <c r="AG25" i="16"/>
  <c r="AF26" i="16"/>
  <c r="AG26" i="16"/>
  <c r="AF27" i="16"/>
  <c r="AG27" i="16"/>
  <c r="AF28" i="16"/>
  <c r="AG28" i="16"/>
  <c r="AF29" i="16"/>
  <c r="AG29" i="16"/>
  <c r="AF30" i="16"/>
  <c r="AG30" i="16"/>
  <c r="AF31" i="16"/>
  <c r="AG31" i="16"/>
  <c r="AF32" i="16"/>
  <c r="AG32" i="16"/>
  <c r="AF33" i="16"/>
  <c r="AG33" i="16"/>
  <c r="AF34" i="16"/>
  <c r="AG34" i="16"/>
  <c r="AF35" i="16"/>
  <c r="AG35" i="16"/>
  <c r="AF36" i="16"/>
  <c r="AG36" i="16"/>
  <c r="AF37" i="16"/>
  <c r="AG37" i="16"/>
  <c r="AC3" i="16"/>
  <c r="AD3" i="16"/>
  <c r="AC4" i="16"/>
  <c r="AD4" i="16"/>
  <c r="AC5" i="16"/>
  <c r="AD5" i="16"/>
  <c r="AC6" i="16"/>
  <c r="AD6" i="16"/>
  <c r="AC8" i="16"/>
  <c r="AD8" i="16"/>
  <c r="AE8" i="16" s="1"/>
  <c r="AC9" i="16"/>
  <c r="AD9" i="16"/>
  <c r="AC10" i="16"/>
  <c r="AD10" i="16"/>
  <c r="AC11" i="16"/>
  <c r="AD11" i="16"/>
  <c r="AC15" i="16"/>
  <c r="AD15" i="16"/>
  <c r="AE15" i="16" s="1"/>
  <c r="AC16" i="16"/>
  <c r="AD16" i="16"/>
  <c r="AC19" i="16"/>
  <c r="AD19" i="16"/>
  <c r="AC20" i="16"/>
  <c r="AD20" i="16"/>
  <c r="AC21" i="16"/>
  <c r="AD21" i="16"/>
  <c r="AC22" i="16"/>
  <c r="AD22" i="16"/>
  <c r="AC23" i="16"/>
  <c r="AD23" i="16"/>
  <c r="AC24" i="16"/>
  <c r="AD24" i="16"/>
  <c r="AC25" i="16"/>
  <c r="AD25" i="16"/>
  <c r="AC26" i="16"/>
  <c r="AD26" i="16"/>
  <c r="AC27" i="16"/>
  <c r="AD27" i="16"/>
  <c r="AC28" i="16"/>
  <c r="AD28" i="16"/>
  <c r="AC29" i="16"/>
  <c r="AD29" i="16"/>
  <c r="AC30" i="16"/>
  <c r="AD30" i="16"/>
  <c r="AC31" i="16"/>
  <c r="AD31" i="16"/>
  <c r="AC32" i="16"/>
  <c r="AD32" i="16"/>
  <c r="AC33" i="16"/>
  <c r="AD33" i="16"/>
  <c r="AC34" i="16"/>
  <c r="AD34" i="16"/>
  <c r="AC35" i="16"/>
  <c r="AD35" i="16"/>
  <c r="AC36" i="16"/>
  <c r="AD36" i="16"/>
  <c r="AC37" i="16"/>
  <c r="AD37" i="16"/>
  <c r="AD39" i="16"/>
  <c r="Z3" i="16"/>
  <c r="AA3" i="16"/>
  <c r="Z4" i="16"/>
  <c r="AA4" i="16"/>
  <c r="Z5" i="16"/>
  <c r="AA5" i="16"/>
  <c r="Z6" i="16"/>
  <c r="AA6" i="16"/>
  <c r="AB6" i="16" s="1"/>
  <c r="Z8" i="16"/>
  <c r="AA8" i="16"/>
  <c r="AB8" i="16" s="1"/>
  <c r="Z9" i="16"/>
  <c r="AA9" i="16"/>
  <c r="Z10" i="16"/>
  <c r="AA10" i="16"/>
  <c r="Z11" i="16"/>
  <c r="AA11" i="16"/>
  <c r="Z15" i="16"/>
  <c r="AA15" i="16"/>
  <c r="AB15" i="16" s="1"/>
  <c r="Z16" i="16"/>
  <c r="AA16" i="16"/>
  <c r="Z19" i="16"/>
  <c r="AA19" i="16"/>
  <c r="Z20" i="16"/>
  <c r="AA20" i="16"/>
  <c r="Z21" i="16"/>
  <c r="AA21" i="16"/>
  <c r="Z22" i="16"/>
  <c r="AA22" i="16"/>
  <c r="AB22" i="16" s="1"/>
  <c r="Z23" i="16"/>
  <c r="AA23" i="16"/>
  <c r="Z24" i="16"/>
  <c r="AA24" i="16"/>
  <c r="AB24" i="16" s="1"/>
  <c r="Z25" i="16"/>
  <c r="AA25" i="16"/>
  <c r="Z26" i="16"/>
  <c r="AA26" i="16"/>
  <c r="AB26" i="16" s="1"/>
  <c r="Z27" i="16"/>
  <c r="AA27" i="16"/>
  <c r="Z28" i="16"/>
  <c r="AA28" i="16"/>
  <c r="AB28" i="16" s="1"/>
  <c r="Z29" i="16"/>
  <c r="AA29" i="16"/>
  <c r="Z30" i="16"/>
  <c r="AA30" i="16"/>
  <c r="AB30" i="16" s="1"/>
  <c r="Z31" i="16"/>
  <c r="AA31" i="16"/>
  <c r="Z32" i="16"/>
  <c r="AA32" i="16"/>
  <c r="AB32" i="16" s="1"/>
  <c r="Z33" i="16"/>
  <c r="AA33" i="16"/>
  <c r="Z34" i="16"/>
  <c r="AA34" i="16"/>
  <c r="AB34" i="16" s="1"/>
  <c r="Z35" i="16"/>
  <c r="AA35" i="16"/>
  <c r="Z36" i="16"/>
  <c r="AA36" i="16"/>
  <c r="AB36" i="16" s="1"/>
  <c r="Z37" i="16"/>
  <c r="AA37" i="16"/>
  <c r="AA38" i="16"/>
  <c r="W3" i="16"/>
  <c r="X3" i="16"/>
  <c r="W4" i="16"/>
  <c r="X4" i="16"/>
  <c r="W5" i="16"/>
  <c r="X5" i="16"/>
  <c r="W6" i="16"/>
  <c r="X6" i="16"/>
  <c r="W8" i="16"/>
  <c r="X8" i="16"/>
  <c r="Y8" i="16" s="1"/>
  <c r="W9" i="16"/>
  <c r="X9" i="16"/>
  <c r="W10" i="16"/>
  <c r="X10" i="16"/>
  <c r="W11" i="16"/>
  <c r="Y11" i="16" s="1"/>
  <c r="X11" i="16"/>
  <c r="W15" i="16"/>
  <c r="X15" i="16"/>
  <c r="Y15" i="16" s="1"/>
  <c r="W16" i="16"/>
  <c r="Y16" i="16" s="1"/>
  <c r="X16" i="16"/>
  <c r="W19" i="16"/>
  <c r="X19" i="16"/>
  <c r="W20" i="16"/>
  <c r="X20" i="16"/>
  <c r="W21" i="16"/>
  <c r="X21" i="16"/>
  <c r="W22" i="16"/>
  <c r="X22" i="16"/>
  <c r="W23" i="16"/>
  <c r="X23" i="16"/>
  <c r="W24" i="16"/>
  <c r="X24" i="16"/>
  <c r="W25" i="16"/>
  <c r="X25" i="16"/>
  <c r="W26" i="16"/>
  <c r="X26" i="16"/>
  <c r="W27" i="16"/>
  <c r="X27" i="16"/>
  <c r="W28" i="16"/>
  <c r="X28" i="16"/>
  <c r="W29" i="16"/>
  <c r="X29" i="16"/>
  <c r="W30" i="16"/>
  <c r="X30" i="16"/>
  <c r="W31" i="16"/>
  <c r="X31" i="16"/>
  <c r="W32" i="16"/>
  <c r="X32" i="16"/>
  <c r="W33" i="16"/>
  <c r="X33" i="16"/>
  <c r="W34" i="16"/>
  <c r="X34" i="16"/>
  <c r="W35" i="16"/>
  <c r="X35" i="16"/>
  <c r="W36" i="16"/>
  <c r="X36" i="16"/>
  <c r="W37" i="16"/>
  <c r="X37" i="16"/>
  <c r="T3" i="16"/>
  <c r="U3" i="16"/>
  <c r="T4" i="16"/>
  <c r="U4" i="16"/>
  <c r="T5" i="16"/>
  <c r="U5" i="16"/>
  <c r="T6" i="16"/>
  <c r="U6" i="16"/>
  <c r="T8" i="16"/>
  <c r="U8" i="16"/>
  <c r="V8" i="16" s="1"/>
  <c r="T9" i="16"/>
  <c r="U9" i="16"/>
  <c r="T10" i="16"/>
  <c r="U10" i="16"/>
  <c r="T11" i="16"/>
  <c r="U11" i="16"/>
  <c r="T15" i="16"/>
  <c r="U15" i="16"/>
  <c r="V15" i="16" s="1"/>
  <c r="T16" i="16"/>
  <c r="U16" i="16"/>
  <c r="T19" i="16"/>
  <c r="U19" i="16"/>
  <c r="T20" i="16"/>
  <c r="U20" i="16"/>
  <c r="T21" i="16"/>
  <c r="U21" i="16"/>
  <c r="T22" i="16"/>
  <c r="U22" i="16"/>
  <c r="T23" i="16"/>
  <c r="U23" i="16"/>
  <c r="T24" i="16"/>
  <c r="U24" i="16"/>
  <c r="T25" i="16"/>
  <c r="U25" i="16"/>
  <c r="T26" i="16"/>
  <c r="U26" i="16"/>
  <c r="T27" i="16"/>
  <c r="U27" i="16"/>
  <c r="T28" i="16"/>
  <c r="U28" i="16"/>
  <c r="T29" i="16"/>
  <c r="U29" i="16"/>
  <c r="T30" i="16"/>
  <c r="U30" i="16"/>
  <c r="T31" i="16"/>
  <c r="U31" i="16"/>
  <c r="T32" i="16"/>
  <c r="U32" i="16"/>
  <c r="T33" i="16"/>
  <c r="U33" i="16"/>
  <c r="T34" i="16"/>
  <c r="U34" i="16"/>
  <c r="T35" i="16"/>
  <c r="U35" i="16"/>
  <c r="T36" i="16"/>
  <c r="U36" i="16"/>
  <c r="T37" i="16"/>
  <c r="U37" i="16"/>
  <c r="Q3" i="16"/>
  <c r="R3" i="16"/>
  <c r="Q4" i="16"/>
  <c r="R4" i="16"/>
  <c r="Q5" i="16"/>
  <c r="R5" i="16"/>
  <c r="Q6" i="16"/>
  <c r="R6" i="16"/>
  <c r="Q8" i="16"/>
  <c r="R8" i="16"/>
  <c r="S8" i="16" s="1"/>
  <c r="Q9" i="16"/>
  <c r="R9" i="16"/>
  <c r="Q10" i="16"/>
  <c r="R10" i="16"/>
  <c r="Q11" i="16"/>
  <c r="R11" i="16"/>
  <c r="Q15" i="16"/>
  <c r="R15" i="16"/>
  <c r="S15" i="16" s="1"/>
  <c r="Q16" i="16"/>
  <c r="S16" i="16" s="1"/>
  <c r="R16" i="16"/>
  <c r="Q19" i="16"/>
  <c r="R19" i="16"/>
  <c r="Q20" i="16"/>
  <c r="R20" i="16"/>
  <c r="Q21" i="16"/>
  <c r="R21" i="16"/>
  <c r="Q22" i="16"/>
  <c r="R22" i="16"/>
  <c r="Q23" i="16"/>
  <c r="R23" i="16"/>
  <c r="Q24" i="16"/>
  <c r="R24" i="16"/>
  <c r="Q25" i="16"/>
  <c r="R25" i="16"/>
  <c r="Q26" i="16"/>
  <c r="R26" i="16"/>
  <c r="Q27" i="16"/>
  <c r="R27" i="16"/>
  <c r="Q28" i="16"/>
  <c r="R28" i="16"/>
  <c r="Q29" i="16"/>
  <c r="R29" i="16"/>
  <c r="Q30" i="16"/>
  <c r="R30" i="16"/>
  <c r="Q31" i="16"/>
  <c r="R31" i="16"/>
  <c r="Q32" i="16"/>
  <c r="R32" i="16"/>
  <c r="Q33" i="16"/>
  <c r="R33" i="16"/>
  <c r="Q34" i="16"/>
  <c r="R34" i="16"/>
  <c r="Q35" i="16"/>
  <c r="R35" i="16"/>
  <c r="Q36" i="16"/>
  <c r="R36" i="16"/>
  <c r="Q37" i="16"/>
  <c r="R37" i="16"/>
  <c r="N3" i="16"/>
  <c r="O3" i="16"/>
  <c r="N4" i="16"/>
  <c r="O4" i="16"/>
  <c r="N5" i="16"/>
  <c r="O5" i="16"/>
  <c r="N6" i="16"/>
  <c r="O6" i="16"/>
  <c r="N8" i="16"/>
  <c r="O8" i="16"/>
  <c r="P8" i="16" s="1"/>
  <c r="N9" i="16"/>
  <c r="O9" i="16"/>
  <c r="N10" i="16"/>
  <c r="O10" i="16"/>
  <c r="N11" i="16"/>
  <c r="O11" i="16"/>
  <c r="N15" i="16"/>
  <c r="O15" i="16"/>
  <c r="P15" i="16" s="1"/>
  <c r="N16" i="16"/>
  <c r="O16" i="16"/>
  <c r="N19" i="16"/>
  <c r="O19" i="16"/>
  <c r="N20" i="16"/>
  <c r="O20" i="16"/>
  <c r="N21" i="16"/>
  <c r="O21" i="16"/>
  <c r="N22" i="16"/>
  <c r="O22" i="16"/>
  <c r="N23" i="16"/>
  <c r="O23" i="16"/>
  <c r="N24" i="16"/>
  <c r="O24" i="16"/>
  <c r="N25" i="16"/>
  <c r="O25" i="16"/>
  <c r="N26" i="16"/>
  <c r="O26" i="16"/>
  <c r="N27" i="16"/>
  <c r="O27" i="16"/>
  <c r="N28" i="16"/>
  <c r="O28" i="16"/>
  <c r="N29" i="16"/>
  <c r="O29" i="16"/>
  <c r="N30" i="16"/>
  <c r="O30" i="16"/>
  <c r="N31" i="16"/>
  <c r="O31" i="16"/>
  <c r="N32" i="16"/>
  <c r="O32" i="16"/>
  <c r="N33" i="16"/>
  <c r="O33" i="16"/>
  <c r="N34" i="16"/>
  <c r="O34" i="16"/>
  <c r="N35" i="16"/>
  <c r="O35" i="16"/>
  <c r="N36" i="16"/>
  <c r="O36" i="16"/>
  <c r="N37" i="16"/>
  <c r="O37" i="16"/>
  <c r="K3" i="16"/>
  <c r="L3" i="16"/>
  <c r="K4" i="16"/>
  <c r="L4" i="16"/>
  <c r="K5" i="16"/>
  <c r="L5" i="16"/>
  <c r="K6" i="16"/>
  <c r="L6" i="16"/>
  <c r="K8" i="16"/>
  <c r="L8" i="16"/>
  <c r="M8" i="16" s="1"/>
  <c r="K9" i="16"/>
  <c r="L9" i="16"/>
  <c r="K10" i="16"/>
  <c r="L10" i="16"/>
  <c r="K11" i="16"/>
  <c r="L11" i="16"/>
  <c r="K15" i="16"/>
  <c r="L15" i="16"/>
  <c r="M15" i="16" s="1"/>
  <c r="K16" i="16"/>
  <c r="L16" i="16"/>
  <c r="K19" i="16"/>
  <c r="L19" i="16"/>
  <c r="K20" i="16"/>
  <c r="L20" i="16"/>
  <c r="K21" i="16"/>
  <c r="L21" i="16"/>
  <c r="K22" i="16"/>
  <c r="L22" i="16"/>
  <c r="K23" i="16"/>
  <c r="L23" i="16"/>
  <c r="K24" i="16"/>
  <c r="L24" i="16"/>
  <c r="K25" i="16"/>
  <c r="L25" i="16"/>
  <c r="K26" i="16"/>
  <c r="L26" i="16"/>
  <c r="K27" i="16"/>
  <c r="L27" i="16"/>
  <c r="K28" i="16"/>
  <c r="L28" i="16"/>
  <c r="K29" i="16"/>
  <c r="L29" i="16"/>
  <c r="K30" i="16"/>
  <c r="L30" i="16"/>
  <c r="K31" i="16"/>
  <c r="L31" i="16"/>
  <c r="K32" i="16"/>
  <c r="L32" i="16"/>
  <c r="K33" i="16"/>
  <c r="L33" i="16"/>
  <c r="K34" i="16"/>
  <c r="L34" i="16"/>
  <c r="K35" i="16"/>
  <c r="L35" i="16"/>
  <c r="K36" i="16"/>
  <c r="L36" i="16"/>
  <c r="K37" i="16"/>
  <c r="L37" i="16"/>
  <c r="H3" i="16"/>
  <c r="I3" i="16"/>
  <c r="H4" i="16"/>
  <c r="I4" i="16"/>
  <c r="H5" i="16"/>
  <c r="I5" i="16"/>
  <c r="H6" i="16"/>
  <c r="I6" i="16"/>
  <c r="H8" i="16"/>
  <c r="I8" i="16"/>
  <c r="J8" i="16" s="1"/>
  <c r="H9" i="16"/>
  <c r="I9" i="16"/>
  <c r="H10" i="16"/>
  <c r="I10" i="16"/>
  <c r="H11" i="16"/>
  <c r="I11" i="16"/>
  <c r="H15" i="16"/>
  <c r="I15" i="16"/>
  <c r="J15" i="16" s="1"/>
  <c r="H16" i="16"/>
  <c r="I16" i="16"/>
  <c r="H19" i="16"/>
  <c r="I19" i="16"/>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H36" i="16"/>
  <c r="I36" i="16"/>
  <c r="H37" i="16"/>
  <c r="I37" i="16"/>
  <c r="E3" i="16"/>
  <c r="F3" i="16"/>
  <c r="E4" i="16"/>
  <c r="F4" i="16"/>
  <c r="E5" i="16"/>
  <c r="F5" i="16"/>
  <c r="E6" i="16"/>
  <c r="F6" i="16"/>
  <c r="E8" i="16"/>
  <c r="F8" i="16"/>
  <c r="G8" i="16" s="1"/>
  <c r="E9" i="16"/>
  <c r="F9" i="16"/>
  <c r="E10" i="16"/>
  <c r="F10" i="16"/>
  <c r="E11" i="16"/>
  <c r="F11" i="16"/>
  <c r="E15" i="16"/>
  <c r="F15" i="16"/>
  <c r="G15" i="16" s="1"/>
  <c r="E16" i="16"/>
  <c r="F16" i="16"/>
  <c r="E19" i="16"/>
  <c r="F19" i="16"/>
  <c r="E20" i="16"/>
  <c r="F20" i="16"/>
  <c r="E21" i="16"/>
  <c r="F21" i="16"/>
  <c r="E22" i="16"/>
  <c r="F22" i="16"/>
  <c r="E23" i="16"/>
  <c r="F23" i="16"/>
  <c r="E24" i="16"/>
  <c r="F24" i="16"/>
  <c r="E25" i="16"/>
  <c r="F25" i="16"/>
  <c r="E26" i="16"/>
  <c r="F26" i="16"/>
  <c r="E27" i="16"/>
  <c r="F27" i="16"/>
  <c r="E28" i="16"/>
  <c r="F28" i="16"/>
  <c r="E29" i="16"/>
  <c r="F29" i="16"/>
  <c r="E30" i="16"/>
  <c r="F30" i="16"/>
  <c r="E31" i="16"/>
  <c r="F31" i="16"/>
  <c r="E32" i="16"/>
  <c r="F32" i="16"/>
  <c r="E33" i="16"/>
  <c r="F33" i="16"/>
  <c r="E34" i="16"/>
  <c r="F34" i="16"/>
  <c r="E35" i="16"/>
  <c r="F35" i="16"/>
  <c r="E36" i="16"/>
  <c r="F36" i="16"/>
  <c r="E37" i="16"/>
  <c r="F37" i="16"/>
  <c r="B3" i="16"/>
  <c r="C3" i="16"/>
  <c r="B4" i="16"/>
  <c r="C4" i="16"/>
  <c r="B5" i="16"/>
  <c r="C5" i="16"/>
  <c r="B6" i="16"/>
  <c r="C6" i="16"/>
  <c r="B8" i="16"/>
  <c r="C8" i="16"/>
  <c r="D8" i="16" s="1"/>
  <c r="A9" i="16"/>
  <c r="B9" i="16"/>
  <c r="C9" i="16"/>
  <c r="A10" i="16"/>
  <c r="B10" i="16"/>
  <c r="C10" i="16"/>
  <c r="A11" i="16"/>
  <c r="B11" i="16"/>
  <c r="C11" i="16"/>
  <c r="A12" i="16"/>
  <c r="B15" i="16"/>
  <c r="C15" i="16"/>
  <c r="D15" i="16" s="1"/>
  <c r="B16" i="16"/>
  <c r="C16" i="16"/>
  <c r="B19" i="16"/>
  <c r="C19" i="16"/>
  <c r="B20" i="16"/>
  <c r="C20" i="16"/>
  <c r="B21" i="16"/>
  <c r="C21" i="16"/>
  <c r="B22" i="16"/>
  <c r="C22" i="16"/>
  <c r="B23" i="16"/>
  <c r="C23" i="16"/>
  <c r="B24" i="16"/>
  <c r="C24" i="16"/>
  <c r="B25" i="16"/>
  <c r="C25" i="16"/>
  <c r="B26" i="16"/>
  <c r="C26" i="16"/>
  <c r="B27" i="16"/>
  <c r="C27" i="16"/>
  <c r="B28" i="16"/>
  <c r="C28" i="16"/>
  <c r="B29" i="16"/>
  <c r="C29" i="16"/>
  <c r="B30" i="16"/>
  <c r="C30" i="16"/>
  <c r="B31" i="16"/>
  <c r="C31" i="16"/>
  <c r="B32" i="16"/>
  <c r="C32" i="16"/>
  <c r="B33" i="16"/>
  <c r="C33" i="16"/>
  <c r="B34" i="16"/>
  <c r="C34" i="16"/>
  <c r="B35" i="16"/>
  <c r="C35" i="16"/>
  <c r="B36" i="16"/>
  <c r="C36" i="16"/>
  <c r="B37" i="16"/>
  <c r="C37" i="16"/>
  <c r="E38" i="15"/>
  <c r="C38" i="15"/>
  <c r="C39" i="15" s="1"/>
  <c r="B38" i="15"/>
  <c r="E37" i="15"/>
  <c r="D37" i="15"/>
  <c r="A37" i="15"/>
  <c r="E36" i="15"/>
  <c r="D36" i="15"/>
  <c r="A36" i="15"/>
  <c r="E35" i="15"/>
  <c r="D35" i="15"/>
  <c r="A35" i="15"/>
  <c r="E34" i="15"/>
  <c r="D34" i="15"/>
  <c r="A34" i="15"/>
  <c r="E33" i="15"/>
  <c r="D33" i="15"/>
  <c r="A33" i="15"/>
  <c r="E32" i="15"/>
  <c r="D32" i="15"/>
  <c r="A32" i="15"/>
  <c r="E31" i="15"/>
  <c r="D31" i="15"/>
  <c r="A31" i="15"/>
  <c r="E30" i="15"/>
  <c r="D30" i="15"/>
  <c r="A30" i="15"/>
  <c r="E29" i="15"/>
  <c r="D29" i="15"/>
  <c r="A29" i="15"/>
  <c r="E28" i="15"/>
  <c r="D28" i="15"/>
  <c r="A28" i="15"/>
  <c r="E27" i="15"/>
  <c r="D27" i="15"/>
  <c r="A27" i="15"/>
  <c r="E26" i="15"/>
  <c r="D26" i="15"/>
  <c r="A26" i="15"/>
  <c r="E25" i="15"/>
  <c r="D25" i="15"/>
  <c r="A25" i="15"/>
  <c r="E24" i="15"/>
  <c r="D24" i="15"/>
  <c r="A24" i="15"/>
  <c r="E23" i="15"/>
  <c r="D23" i="15"/>
  <c r="A23" i="15"/>
  <c r="E22" i="15"/>
  <c r="D22" i="15"/>
  <c r="A22" i="15"/>
  <c r="E21" i="15"/>
  <c r="D21" i="15"/>
  <c r="A21" i="15"/>
  <c r="E20" i="15"/>
  <c r="D20" i="15"/>
  <c r="A20" i="15"/>
  <c r="E19" i="15"/>
  <c r="D19" i="15"/>
  <c r="A19" i="15"/>
  <c r="E16" i="15"/>
  <c r="D16" i="15"/>
  <c r="C12" i="15"/>
  <c r="B12" i="15"/>
  <c r="E11" i="15"/>
  <c r="D11" i="15"/>
  <c r="E10" i="15"/>
  <c r="D10" i="15"/>
  <c r="E9" i="15"/>
  <c r="D9" i="15"/>
  <c r="E6" i="15"/>
  <c r="D6" i="15"/>
  <c r="E5" i="15"/>
  <c r="D5" i="15"/>
  <c r="E4" i="15"/>
  <c r="D4" i="15"/>
  <c r="E38" i="14"/>
  <c r="C38" i="14"/>
  <c r="C39" i="14" s="1"/>
  <c r="AA39" i="16" s="1"/>
  <c r="B38" i="14"/>
  <c r="E37" i="14"/>
  <c r="D37" i="14"/>
  <c r="A37" i="14"/>
  <c r="E36" i="14"/>
  <c r="D36" i="14"/>
  <c r="A36" i="14"/>
  <c r="E35" i="14"/>
  <c r="D35" i="14"/>
  <c r="A35" i="14"/>
  <c r="E34" i="14"/>
  <c r="D34" i="14"/>
  <c r="A34" i="14"/>
  <c r="E33" i="14"/>
  <c r="D33" i="14"/>
  <c r="A33" i="14"/>
  <c r="E32" i="14"/>
  <c r="D32" i="14"/>
  <c r="A32" i="14"/>
  <c r="E31" i="14"/>
  <c r="D31" i="14"/>
  <c r="A31" i="14"/>
  <c r="E30" i="14"/>
  <c r="D30" i="14"/>
  <c r="A30" i="14"/>
  <c r="E29" i="14"/>
  <c r="D29" i="14"/>
  <c r="A29" i="14"/>
  <c r="E28" i="14"/>
  <c r="D28" i="14"/>
  <c r="A28" i="14"/>
  <c r="E27" i="14"/>
  <c r="D27" i="14"/>
  <c r="A27" i="14"/>
  <c r="E26" i="14"/>
  <c r="D26" i="14"/>
  <c r="A26" i="14"/>
  <c r="E25" i="14"/>
  <c r="D25" i="14"/>
  <c r="A25" i="14"/>
  <c r="E24" i="14"/>
  <c r="D24" i="14"/>
  <c r="A24" i="14"/>
  <c r="E23" i="14"/>
  <c r="D23" i="14"/>
  <c r="A23" i="14"/>
  <c r="E22" i="14"/>
  <c r="D22" i="14"/>
  <c r="A22" i="14"/>
  <c r="E21" i="14"/>
  <c r="D21" i="14"/>
  <c r="A21" i="14"/>
  <c r="E20" i="14"/>
  <c r="D20" i="14"/>
  <c r="A20" i="14"/>
  <c r="E19" i="14"/>
  <c r="D19" i="14"/>
  <c r="A19" i="14"/>
  <c r="E16" i="14"/>
  <c r="D16" i="14"/>
  <c r="C12" i="14"/>
  <c r="C13" i="14" s="1"/>
  <c r="AA13" i="16" s="1"/>
  <c r="B12" i="14"/>
  <c r="E11" i="14"/>
  <c r="D11" i="14"/>
  <c r="E10" i="14"/>
  <c r="D10" i="14"/>
  <c r="E9" i="14"/>
  <c r="D9" i="14"/>
  <c r="E6" i="14"/>
  <c r="D6" i="14"/>
  <c r="E5" i="14"/>
  <c r="D5" i="14"/>
  <c r="E4" i="14"/>
  <c r="D4" i="14"/>
  <c r="C38" i="13"/>
  <c r="C39" i="13" s="1"/>
  <c r="AG39" i="16" s="1"/>
  <c r="B38" i="13"/>
  <c r="D38" i="13" s="1"/>
  <c r="E37" i="13"/>
  <c r="D37" i="13"/>
  <c r="A37" i="13"/>
  <c r="E36" i="13"/>
  <c r="D36" i="13"/>
  <c r="A36" i="13"/>
  <c r="E35" i="13"/>
  <c r="D35" i="13"/>
  <c r="A35" i="13"/>
  <c r="E34" i="13"/>
  <c r="D34" i="13"/>
  <c r="A34" i="13"/>
  <c r="E33" i="13"/>
  <c r="D33" i="13"/>
  <c r="A33" i="13"/>
  <c r="E32" i="13"/>
  <c r="D32" i="13"/>
  <c r="A32" i="13"/>
  <c r="E31" i="13"/>
  <c r="D31" i="13"/>
  <c r="A31" i="13"/>
  <c r="E30" i="13"/>
  <c r="D30" i="13"/>
  <c r="A30" i="13"/>
  <c r="E29" i="13"/>
  <c r="D29" i="13"/>
  <c r="A29" i="13"/>
  <c r="E28" i="13"/>
  <c r="D28" i="13"/>
  <c r="A28" i="13"/>
  <c r="E27" i="13"/>
  <c r="D27" i="13"/>
  <c r="A27" i="13"/>
  <c r="E26" i="13"/>
  <c r="D26" i="13"/>
  <c r="A26" i="13"/>
  <c r="E25" i="13"/>
  <c r="D25" i="13"/>
  <c r="A25" i="13"/>
  <c r="E24" i="13"/>
  <c r="D24" i="13"/>
  <c r="A24" i="13"/>
  <c r="E23" i="13"/>
  <c r="D23" i="13"/>
  <c r="A23" i="13"/>
  <c r="E22" i="13"/>
  <c r="D22" i="13"/>
  <c r="A22" i="13"/>
  <c r="E21" i="13"/>
  <c r="D21" i="13"/>
  <c r="A21" i="13"/>
  <c r="E20" i="13"/>
  <c r="D20" i="13"/>
  <c r="A20" i="13"/>
  <c r="E19" i="13"/>
  <c r="D19" i="13"/>
  <c r="A19" i="13"/>
  <c r="E16" i="13"/>
  <c r="D16" i="13"/>
  <c r="C12" i="13"/>
  <c r="B12" i="13"/>
  <c r="B13" i="13" s="1"/>
  <c r="AF13" i="16" s="1"/>
  <c r="E11" i="13"/>
  <c r="D11" i="13"/>
  <c r="E10" i="13"/>
  <c r="D10" i="13"/>
  <c r="E9" i="13"/>
  <c r="D9" i="13"/>
  <c r="E6" i="13"/>
  <c r="D6" i="13"/>
  <c r="E5" i="13"/>
  <c r="D5" i="13"/>
  <c r="E4" i="13"/>
  <c r="D4" i="13"/>
  <c r="C38" i="12"/>
  <c r="C39" i="12" s="1"/>
  <c r="R39" i="16" s="1"/>
  <c r="B38" i="12"/>
  <c r="D38" i="12" s="1"/>
  <c r="E37" i="12"/>
  <c r="D37" i="12"/>
  <c r="A37" i="12"/>
  <c r="E36" i="12"/>
  <c r="D36" i="12"/>
  <c r="A36" i="12"/>
  <c r="E35" i="12"/>
  <c r="D35" i="12"/>
  <c r="A35" i="12"/>
  <c r="E34" i="12"/>
  <c r="D34" i="12"/>
  <c r="A34" i="12"/>
  <c r="E33" i="12"/>
  <c r="D33" i="12"/>
  <c r="A33" i="12"/>
  <c r="E32" i="12"/>
  <c r="D32" i="12"/>
  <c r="A32" i="12"/>
  <c r="E31" i="12"/>
  <c r="D31" i="12"/>
  <c r="A31" i="12"/>
  <c r="E30" i="12"/>
  <c r="D30" i="12"/>
  <c r="A30" i="12"/>
  <c r="E29" i="12"/>
  <c r="D29" i="12"/>
  <c r="A29" i="12"/>
  <c r="E28" i="12"/>
  <c r="D28" i="12"/>
  <c r="A28" i="12"/>
  <c r="E27" i="12"/>
  <c r="D27" i="12"/>
  <c r="A27" i="12"/>
  <c r="E26" i="12"/>
  <c r="D26" i="12"/>
  <c r="A26" i="12"/>
  <c r="E25" i="12"/>
  <c r="D25" i="12"/>
  <c r="A25" i="12"/>
  <c r="E24" i="12"/>
  <c r="D24" i="12"/>
  <c r="A24" i="12"/>
  <c r="E23" i="12"/>
  <c r="D23" i="12"/>
  <c r="A23" i="12"/>
  <c r="E22" i="12"/>
  <c r="D22" i="12"/>
  <c r="A22" i="12"/>
  <c r="E21" i="12"/>
  <c r="D21" i="12"/>
  <c r="A21" i="12"/>
  <c r="E20" i="12"/>
  <c r="D20" i="12"/>
  <c r="A20" i="12"/>
  <c r="E19" i="12"/>
  <c r="D19" i="12"/>
  <c r="A19" i="12"/>
  <c r="E16" i="12"/>
  <c r="D16" i="12"/>
  <c r="C12" i="12"/>
  <c r="B12" i="12"/>
  <c r="E11" i="12"/>
  <c r="D11" i="12"/>
  <c r="E10" i="12"/>
  <c r="D10" i="12"/>
  <c r="E9" i="12"/>
  <c r="D9" i="12"/>
  <c r="E6" i="12"/>
  <c r="D6" i="12"/>
  <c r="E5" i="12"/>
  <c r="D5" i="12"/>
  <c r="E4" i="12"/>
  <c r="D4" i="12"/>
  <c r="C38" i="11"/>
  <c r="C39" i="11" s="1"/>
  <c r="X39" i="16" s="1"/>
  <c r="B38" i="11"/>
  <c r="D38" i="11" s="1"/>
  <c r="E37" i="11"/>
  <c r="D37" i="11"/>
  <c r="A37" i="11"/>
  <c r="E36" i="11"/>
  <c r="D36" i="11"/>
  <c r="A36" i="11"/>
  <c r="E35" i="11"/>
  <c r="D35" i="11"/>
  <c r="A35" i="11"/>
  <c r="E34" i="11"/>
  <c r="D34" i="11"/>
  <c r="A34" i="11"/>
  <c r="E33" i="11"/>
  <c r="D33" i="11"/>
  <c r="A33" i="11"/>
  <c r="E32" i="11"/>
  <c r="D32" i="11"/>
  <c r="A32" i="11"/>
  <c r="E31" i="11"/>
  <c r="D31" i="11"/>
  <c r="A31" i="11"/>
  <c r="E30" i="11"/>
  <c r="D30" i="11"/>
  <c r="A30" i="11"/>
  <c r="E29" i="11"/>
  <c r="D29" i="11"/>
  <c r="A29" i="11"/>
  <c r="E28" i="11"/>
  <c r="D28" i="11"/>
  <c r="A28" i="11"/>
  <c r="E27" i="11"/>
  <c r="D27" i="11"/>
  <c r="A27" i="11"/>
  <c r="E26" i="11"/>
  <c r="D26" i="11"/>
  <c r="A26" i="11"/>
  <c r="E25" i="11"/>
  <c r="D25" i="11"/>
  <c r="A25" i="11"/>
  <c r="E24" i="11"/>
  <c r="D24" i="11"/>
  <c r="A24" i="11"/>
  <c r="E23" i="11"/>
  <c r="D23" i="11"/>
  <c r="A23" i="11"/>
  <c r="E22" i="11"/>
  <c r="D22" i="11"/>
  <c r="A22" i="11"/>
  <c r="E21" i="11"/>
  <c r="D21" i="11"/>
  <c r="A21" i="11"/>
  <c r="E20" i="11"/>
  <c r="D20" i="11"/>
  <c r="A20" i="11"/>
  <c r="E19" i="11"/>
  <c r="D19" i="11"/>
  <c r="A19" i="11"/>
  <c r="E16" i="11"/>
  <c r="D16" i="11"/>
  <c r="C12" i="11"/>
  <c r="C13" i="11" s="1"/>
  <c r="X13" i="16" s="1"/>
  <c r="B12" i="11"/>
  <c r="B13" i="11" s="1"/>
  <c r="W13" i="16" s="1"/>
  <c r="E11" i="11"/>
  <c r="D11" i="11"/>
  <c r="E10" i="11"/>
  <c r="D10" i="11"/>
  <c r="E9" i="11"/>
  <c r="D9" i="11"/>
  <c r="E6" i="11"/>
  <c r="D6" i="11"/>
  <c r="E5" i="11"/>
  <c r="D5" i="11"/>
  <c r="E4" i="11"/>
  <c r="D4" i="11"/>
  <c r="C38" i="10"/>
  <c r="C39" i="10" s="1"/>
  <c r="O39" i="16" s="1"/>
  <c r="B38" i="10"/>
  <c r="N38" i="16" s="1"/>
  <c r="E37" i="10"/>
  <c r="D37" i="10"/>
  <c r="A37" i="10"/>
  <c r="E36" i="10"/>
  <c r="D36" i="10"/>
  <c r="A36" i="10"/>
  <c r="E35" i="10"/>
  <c r="D35" i="10"/>
  <c r="A35" i="10"/>
  <c r="E34" i="10"/>
  <c r="D34" i="10"/>
  <c r="A34" i="10"/>
  <c r="E33" i="10"/>
  <c r="D33" i="10"/>
  <c r="A33" i="10"/>
  <c r="E32" i="10"/>
  <c r="D32" i="10"/>
  <c r="A32" i="10"/>
  <c r="E31" i="10"/>
  <c r="D31" i="10"/>
  <c r="A31" i="10"/>
  <c r="E30" i="10"/>
  <c r="D30" i="10"/>
  <c r="A30" i="10"/>
  <c r="E29" i="10"/>
  <c r="D29" i="10"/>
  <c r="A29" i="10"/>
  <c r="E28" i="10"/>
  <c r="D28" i="10"/>
  <c r="A28" i="10"/>
  <c r="E27" i="10"/>
  <c r="D27" i="10"/>
  <c r="A27" i="10"/>
  <c r="E26" i="10"/>
  <c r="D26" i="10"/>
  <c r="A26" i="10"/>
  <c r="E25" i="10"/>
  <c r="D25" i="10"/>
  <c r="A25" i="10"/>
  <c r="E24" i="10"/>
  <c r="D24" i="10"/>
  <c r="A24" i="10"/>
  <c r="E23" i="10"/>
  <c r="D23" i="10"/>
  <c r="A23" i="10"/>
  <c r="E22" i="10"/>
  <c r="D22" i="10"/>
  <c r="A22" i="10"/>
  <c r="E21" i="10"/>
  <c r="D21" i="10"/>
  <c r="A21" i="10"/>
  <c r="E20" i="10"/>
  <c r="D20" i="10"/>
  <c r="A20" i="10"/>
  <c r="E19" i="10"/>
  <c r="D19" i="10"/>
  <c r="A19" i="10"/>
  <c r="E16" i="10"/>
  <c r="D16" i="10"/>
  <c r="C12" i="10"/>
  <c r="C13" i="10" s="1"/>
  <c r="O13" i="16" s="1"/>
  <c r="B12" i="10"/>
  <c r="E11" i="10"/>
  <c r="D11" i="10"/>
  <c r="E10" i="10"/>
  <c r="D10" i="10"/>
  <c r="E9" i="10"/>
  <c r="D9" i="10"/>
  <c r="E6" i="10"/>
  <c r="D6" i="10"/>
  <c r="E5" i="10"/>
  <c r="D5" i="10"/>
  <c r="E4" i="10"/>
  <c r="D4" i="10"/>
  <c r="C38" i="9"/>
  <c r="C39" i="9" s="1"/>
  <c r="U39" i="16" s="1"/>
  <c r="B38" i="9"/>
  <c r="T38" i="16" s="1"/>
  <c r="E37" i="9"/>
  <c r="D37" i="9"/>
  <c r="A37" i="9"/>
  <c r="E36" i="9"/>
  <c r="D36" i="9"/>
  <c r="A36" i="9"/>
  <c r="E35" i="9"/>
  <c r="D35" i="9"/>
  <c r="A35" i="9"/>
  <c r="E34" i="9"/>
  <c r="D34" i="9"/>
  <c r="A34" i="9"/>
  <c r="E33" i="9"/>
  <c r="D33" i="9"/>
  <c r="A33" i="9"/>
  <c r="E32" i="9"/>
  <c r="D32" i="9"/>
  <c r="A32" i="9"/>
  <c r="E31" i="9"/>
  <c r="D31" i="9"/>
  <c r="A31" i="9"/>
  <c r="E30" i="9"/>
  <c r="D30" i="9"/>
  <c r="A30" i="9"/>
  <c r="E29" i="9"/>
  <c r="D29" i="9"/>
  <c r="A29" i="9"/>
  <c r="E28" i="9"/>
  <c r="D28" i="9"/>
  <c r="A28" i="9"/>
  <c r="E27" i="9"/>
  <c r="D27" i="9"/>
  <c r="A27" i="9"/>
  <c r="E26" i="9"/>
  <c r="D26" i="9"/>
  <c r="A26" i="9"/>
  <c r="E25" i="9"/>
  <c r="D25" i="9"/>
  <c r="A25" i="9"/>
  <c r="E24" i="9"/>
  <c r="D24" i="9"/>
  <c r="A24" i="9"/>
  <c r="E23" i="9"/>
  <c r="D23" i="9"/>
  <c r="A23" i="9"/>
  <c r="E22" i="9"/>
  <c r="D22" i="9"/>
  <c r="A22" i="9"/>
  <c r="E21" i="9"/>
  <c r="D21" i="9"/>
  <c r="A21" i="9"/>
  <c r="E20" i="9"/>
  <c r="D20" i="9"/>
  <c r="A20" i="9"/>
  <c r="E19" i="9"/>
  <c r="D19" i="9"/>
  <c r="A19" i="9"/>
  <c r="E16" i="9"/>
  <c r="D16" i="9"/>
  <c r="C12" i="9"/>
  <c r="B12" i="9"/>
  <c r="B13" i="9" s="1"/>
  <c r="T13" i="16" s="1"/>
  <c r="E11" i="9"/>
  <c r="D11" i="9"/>
  <c r="E10" i="9"/>
  <c r="D10" i="9"/>
  <c r="E9" i="9"/>
  <c r="D9" i="9"/>
  <c r="E6" i="9"/>
  <c r="D6" i="9"/>
  <c r="E5" i="9"/>
  <c r="D5" i="9"/>
  <c r="E4" i="9"/>
  <c r="D4" i="9"/>
  <c r="E38" i="8"/>
  <c r="C38" i="8"/>
  <c r="C39" i="8" s="1"/>
  <c r="L39" i="16" s="1"/>
  <c r="B38" i="8"/>
  <c r="E37" i="8"/>
  <c r="D37" i="8"/>
  <c r="A37" i="8"/>
  <c r="E36" i="8"/>
  <c r="D36" i="8"/>
  <c r="A36" i="8"/>
  <c r="E35" i="8"/>
  <c r="D35" i="8"/>
  <c r="A35" i="8"/>
  <c r="E34" i="8"/>
  <c r="D34" i="8"/>
  <c r="A34" i="8"/>
  <c r="E33" i="8"/>
  <c r="D33" i="8"/>
  <c r="A33" i="8"/>
  <c r="E32" i="8"/>
  <c r="D32" i="8"/>
  <c r="A32" i="8"/>
  <c r="E31" i="8"/>
  <c r="D31" i="8"/>
  <c r="A31" i="8"/>
  <c r="E30" i="8"/>
  <c r="D30" i="8"/>
  <c r="A30" i="8"/>
  <c r="E29" i="8"/>
  <c r="D29" i="8"/>
  <c r="A29" i="8"/>
  <c r="E28" i="8"/>
  <c r="D28" i="8"/>
  <c r="A28" i="8"/>
  <c r="E27" i="8"/>
  <c r="D27" i="8"/>
  <c r="A27" i="8"/>
  <c r="E26" i="8"/>
  <c r="D26" i="8"/>
  <c r="A26" i="8"/>
  <c r="E25" i="8"/>
  <c r="D25" i="8"/>
  <c r="A25" i="8"/>
  <c r="E24" i="8"/>
  <c r="D24" i="8"/>
  <c r="A24" i="8"/>
  <c r="E23" i="8"/>
  <c r="D23" i="8"/>
  <c r="A23" i="8"/>
  <c r="E22" i="8"/>
  <c r="D22" i="8"/>
  <c r="A22" i="8"/>
  <c r="E21" i="8"/>
  <c r="D21" i="8"/>
  <c r="A21" i="8"/>
  <c r="E20" i="8"/>
  <c r="D20" i="8"/>
  <c r="A20" i="8"/>
  <c r="E19" i="8"/>
  <c r="D19" i="8"/>
  <c r="A19" i="8"/>
  <c r="E16" i="8"/>
  <c r="C12" i="8"/>
  <c r="C13" i="8" s="1"/>
  <c r="L13" i="16" s="1"/>
  <c r="B12" i="8"/>
  <c r="B13" i="8" s="1"/>
  <c r="K13" i="16" s="1"/>
  <c r="E11" i="8"/>
  <c r="D11" i="8"/>
  <c r="E10" i="8"/>
  <c r="D10" i="8"/>
  <c r="E9" i="8"/>
  <c r="D9" i="8"/>
  <c r="E6" i="8"/>
  <c r="D6" i="8"/>
  <c r="E5" i="8"/>
  <c r="D5" i="8"/>
  <c r="E4" i="8"/>
  <c r="D4" i="8"/>
  <c r="E38" i="7"/>
  <c r="C38" i="7"/>
  <c r="C39" i="7" s="1"/>
  <c r="I39" i="16" s="1"/>
  <c r="B38" i="7"/>
  <c r="E37" i="7"/>
  <c r="D37" i="7"/>
  <c r="A37" i="7"/>
  <c r="E36" i="7"/>
  <c r="D36" i="7"/>
  <c r="A36" i="7"/>
  <c r="E35" i="7"/>
  <c r="D35" i="7"/>
  <c r="A35" i="7"/>
  <c r="E34" i="7"/>
  <c r="D34" i="7"/>
  <c r="A34" i="7"/>
  <c r="E33" i="7"/>
  <c r="D33" i="7"/>
  <c r="A33" i="7"/>
  <c r="E32" i="7"/>
  <c r="D32" i="7"/>
  <c r="A32" i="7"/>
  <c r="E31" i="7"/>
  <c r="D31" i="7"/>
  <c r="A31" i="7"/>
  <c r="E30" i="7"/>
  <c r="D30" i="7"/>
  <c r="A30" i="7"/>
  <c r="E29" i="7"/>
  <c r="D29" i="7"/>
  <c r="A29" i="7"/>
  <c r="E28" i="7"/>
  <c r="D28" i="7"/>
  <c r="A28" i="7"/>
  <c r="E27" i="7"/>
  <c r="D27" i="7"/>
  <c r="A27" i="7"/>
  <c r="E26" i="7"/>
  <c r="D26" i="7"/>
  <c r="A26" i="7"/>
  <c r="E25" i="7"/>
  <c r="D25" i="7"/>
  <c r="A25" i="7"/>
  <c r="E24" i="7"/>
  <c r="D24" i="7"/>
  <c r="A24" i="7"/>
  <c r="E23" i="7"/>
  <c r="D23" i="7"/>
  <c r="A23" i="7"/>
  <c r="E22" i="7"/>
  <c r="D22" i="7"/>
  <c r="A22" i="7"/>
  <c r="E21" i="7"/>
  <c r="D21" i="7"/>
  <c r="A21" i="7"/>
  <c r="E20" i="7"/>
  <c r="D20" i="7"/>
  <c r="A20" i="7"/>
  <c r="E19" i="7"/>
  <c r="D19" i="7"/>
  <c r="A19" i="7"/>
  <c r="E16" i="7"/>
  <c r="D16" i="7"/>
  <c r="C12" i="7"/>
  <c r="B13" i="7"/>
  <c r="H13" i="16" s="1"/>
  <c r="E11" i="7"/>
  <c r="D11" i="7"/>
  <c r="E10" i="7"/>
  <c r="D10" i="7"/>
  <c r="E9" i="7"/>
  <c r="D9" i="7"/>
  <c r="E6" i="7"/>
  <c r="D6" i="7"/>
  <c r="E5" i="7"/>
  <c r="D5" i="7"/>
  <c r="E4" i="7"/>
  <c r="D4" i="7"/>
  <c r="E38" i="6"/>
  <c r="C38" i="6"/>
  <c r="C39" i="6" s="1"/>
  <c r="AJ39" i="16" s="1"/>
  <c r="B38" i="6"/>
  <c r="B39" i="6" s="1"/>
  <c r="AI39" i="16" s="1"/>
  <c r="AK39" i="16" s="1"/>
  <c r="E37" i="6"/>
  <c r="D37" i="6"/>
  <c r="A37" i="6"/>
  <c r="E36" i="6"/>
  <c r="D36" i="6"/>
  <c r="A36" i="6"/>
  <c r="E35" i="6"/>
  <c r="D35" i="6"/>
  <c r="A35" i="6"/>
  <c r="E34" i="6"/>
  <c r="D34" i="6"/>
  <c r="A34" i="6"/>
  <c r="E33" i="6"/>
  <c r="D33" i="6"/>
  <c r="A33" i="6"/>
  <c r="E32" i="6"/>
  <c r="D32" i="6"/>
  <c r="A32" i="6"/>
  <c r="E31" i="6"/>
  <c r="D31" i="6"/>
  <c r="A31" i="6"/>
  <c r="E30" i="6"/>
  <c r="D30" i="6"/>
  <c r="A30" i="6"/>
  <c r="E29" i="6"/>
  <c r="D29" i="6"/>
  <c r="A29" i="6"/>
  <c r="E28" i="6"/>
  <c r="D28" i="6"/>
  <c r="A28" i="6"/>
  <c r="E27" i="6"/>
  <c r="D27" i="6"/>
  <c r="A27" i="6"/>
  <c r="E26" i="6"/>
  <c r="D26" i="6"/>
  <c r="A26" i="6"/>
  <c r="E25" i="6"/>
  <c r="D25" i="6"/>
  <c r="A25" i="6"/>
  <c r="E24" i="6"/>
  <c r="D24" i="6"/>
  <c r="A24" i="6"/>
  <c r="E23" i="6"/>
  <c r="D23" i="6"/>
  <c r="A23" i="6"/>
  <c r="E22" i="6"/>
  <c r="D22" i="6"/>
  <c r="A22" i="6"/>
  <c r="E21" i="6"/>
  <c r="D21" i="6"/>
  <c r="A21" i="6"/>
  <c r="E20" i="6"/>
  <c r="D20" i="6"/>
  <c r="A20" i="6"/>
  <c r="E19" i="6"/>
  <c r="D19" i="6"/>
  <c r="A19" i="6"/>
  <c r="E16" i="6"/>
  <c r="D16" i="6"/>
  <c r="C12" i="6"/>
  <c r="AJ12" i="16" s="1"/>
  <c r="B12" i="6"/>
  <c r="B13" i="6" s="1"/>
  <c r="AI13" i="16" s="1"/>
  <c r="E11" i="6"/>
  <c r="D11" i="6"/>
  <c r="E10" i="6"/>
  <c r="D10" i="6"/>
  <c r="E9" i="6"/>
  <c r="D9" i="6"/>
  <c r="E6" i="6"/>
  <c r="D6" i="6"/>
  <c r="E5" i="6"/>
  <c r="D5" i="6"/>
  <c r="E4" i="6"/>
  <c r="D4" i="6"/>
  <c r="C38" i="5"/>
  <c r="C39" i="5" s="1"/>
  <c r="F39" i="16" s="1"/>
  <c r="B38" i="5"/>
  <c r="D38" i="5" s="1"/>
  <c r="E37" i="5"/>
  <c r="D37" i="5"/>
  <c r="A37" i="5"/>
  <c r="E36" i="5"/>
  <c r="D36" i="5"/>
  <c r="A36" i="5"/>
  <c r="E35" i="5"/>
  <c r="D35" i="5"/>
  <c r="A35" i="5"/>
  <c r="E34" i="5"/>
  <c r="D34" i="5"/>
  <c r="A34" i="5"/>
  <c r="E33" i="5"/>
  <c r="D33" i="5"/>
  <c r="A33" i="5"/>
  <c r="E32" i="5"/>
  <c r="D32" i="5"/>
  <c r="A32" i="5"/>
  <c r="E31" i="5"/>
  <c r="D31" i="5"/>
  <c r="A31" i="5"/>
  <c r="E30" i="5"/>
  <c r="D30" i="5"/>
  <c r="A30" i="5"/>
  <c r="E29" i="5"/>
  <c r="D29" i="5"/>
  <c r="A29" i="5"/>
  <c r="E28" i="5"/>
  <c r="D28" i="5"/>
  <c r="A28" i="5"/>
  <c r="E27" i="5"/>
  <c r="D27" i="5"/>
  <c r="A27" i="5"/>
  <c r="E26" i="5"/>
  <c r="D26" i="5"/>
  <c r="A26" i="5"/>
  <c r="E25" i="5"/>
  <c r="D25" i="5"/>
  <c r="A25" i="5"/>
  <c r="E24" i="5"/>
  <c r="D24" i="5"/>
  <c r="A24" i="5"/>
  <c r="E23" i="5"/>
  <c r="D23" i="5"/>
  <c r="A23" i="5"/>
  <c r="E22" i="5"/>
  <c r="D22" i="5"/>
  <c r="A22" i="5"/>
  <c r="E21" i="5"/>
  <c r="D21" i="5"/>
  <c r="A21" i="5"/>
  <c r="E20" i="5"/>
  <c r="D20" i="5"/>
  <c r="A20" i="5"/>
  <c r="E19" i="5"/>
  <c r="D19" i="5"/>
  <c r="A19" i="5"/>
  <c r="E16" i="5"/>
  <c r="E11" i="5"/>
  <c r="D11" i="5"/>
  <c r="E10" i="5"/>
  <c r="D10" i="5"/>
  <c r="E9" i="5"/>
  <c r="D9" i="5"/>
  <c r="E6" i="5"/>
  <c r="D6" i="5"/>
  <c r="E5" i="5"/>
  <c r="E4" i="5"/>
  <c r="D4" i="5"/>
  <c r="C38" i="1"/>
  <c r="C39" i="1" s="1"/>
  <c r="C39" i="16" s="1"/>
  <c r="B38" i="1"/>
  <c r="C12" i="1"/>
  <c r="C13" i="1" s="1"/>
  <c r="C13" i="16" s="1"/>
  <c r="B12" i="1"/>
  <c r="E37" i="1"/>
  <c r="E36" i="1"/>
  <c r="E35" i="1"/>
  <c r="E34" i="1"/>
  <c r="E33" i="1"/>
  <c r="E32" i="1"/>
  <c r="E31" i="1"/>
  <c r="E30" i="1"/>
  <c r="E29" i="1"/>
  <c r="E28" i="1"/>
  <c r="E27" i="1"/>
  <c r="E26" i="1"/>
  <c r="E25" i="1"/>
  <c r="E24" i="1"/>
  <c r="E23" i="1"/>
  <c r="E22" i="1"/>
  <c r="E21" i="1"/>
  <c r="E20" i="1"/>
  <c r="E19" i="1"/>
  <c r="E16" i="1"/>
  <c r="E11" i="1"/>
  <c r="E10" i="1"/>
  <c r="E9" i="1"/>
  <c r="E6" i="1"/>
  <c r="E5" i="1"/>
  <c r="E4" i="1"/>
  <c r="D6" i="1"/>
  <c r="D11" i="1"/>
  <c r="D9" i="1"/>
  <c r="D5" i="1"/>
  <c r="D4" i="1"/>
  <c r="D37" i="1"/>
  <c r="D36" i="1"/>
  <c r="D35" i="1"/>
  <c r="D34" i="1"/>
  <c r="D33" i="1"/>
  <c r="D32" i="1"/>
  <c r="D31" i="1"/>
  <c r="D30" i="1"/>
  <c r="D29" i="1"/>
  <c r="D28" i="1"/>
  <c r="D27" i="1"/>
  <c r="D26" i="1"/>
  <c r="D25" i="1"/>
  <c r="D24" i="1"/>
  <c r="D23" i="1"/>
  <c r="D22" i="1"/>
  <c r="D21" i="1"/>
  <c r="D20" i="1"/>
  <c r="D19" i="1"/>
  <c r="A19" i="1"/>
  <c r="A20" i="1"/>
  <c r="A21" i="1"/>
  <c r="A22" i="1"/>
  <c r="A23" i="1"/>
  <c r="A24" i="1"/>
  <c r="A25" i="1"/>
  <c r="A26" i="1"/>
  <c r="A27" i="1"/>
  <c r="A28" i="1"/>
  <c r="A29" i="1"/>
  <c r="A30" i="1"/>
  <c r="A31" i="1"/>
  <c r="A32" i="1"/>
  <c r="A33" i="1"/>
  <c r="A34" i="1"/>
  <c r="A35" i="1"/>
  <c r="A36" i="1"/>
  <c r="A37" i="1"/>
  <c r="AH11" i="16" l="1"/>
  <c r="AH10" i="16"/>
  <c r="AH5" i="16"/>
  <c r="AB20" i="16"/>
  <c r="AE5" i="16"/>
  <c r="AK10" i="16"/>
  <c r="AB16" i="16"/>
  <c r="D35" i="16"/>
  <c r="D33" i="16"/>
  <c r="D31" i="16"/>
  <c r="D29" i="16"/>
  <c r="D27" i="16"/>
  <c r="D25" i="16"/>
  <c r="D23" i="16"/>
  <c r="D21" i="16"/>
  <c r="D16" i="16"/>
  <c r="G37" i="16"/>
  <c r="G35" i="16"/>
  <c r="G33" i="16"/>
  <c r="G31" i="16"/>
  <c r="G29" i="16"/>
  <c r="G27" i="16"/>
  <c r="G25" i="16"/>
  <c r="G23" i="16"/>
  <c r="G21" i="16"/>
  <c r="G19" i="16"/>
  <c r="G10" i="16"/>
  <c r="G5" i="16"/>
  <c r="S34" i="16"/>
  <c r="S30" i="16"/>
  <c r="S26" i="16"/>
  <c r="S22" i="16"/>
  <c r="Y36" i="16"/>
  <c r="Y32" i="16"/>
  <c r="Y28" i="16"/>
  <c r="Y24" i="16"/>
  <c r="Y20" i="16"/>
  <c r="AE37" i="16"/>
  <c r="AE35" i="16"/>
  <c r="AE33" i="16"/>
  <c r="AE31" i="16"/>
  <c r="AE29" i="16"/>
  <c r="AE27" i="16"/>
  <c r="AE23" i="16"/>
  <c r="AE19" i="16"/>
  <c r="AH34" i="16"/>
  <c r="AH30" i="16"/>
  <c r="AH26" i="16"/>
  <c r="AH22" i="16"/>
  <c r="AK37" i="16"/>
  <c r="AK35" i="16"/>
  <c r="AK33" i="16"/>
  <c r="AK31" i="16"/>
  <c r="AK29" i="16"/>
  <c r="AK27" i="16"/>
  <c r="AK25" i="16"/>
  <c r="AK23" i="16"/>
  <c r="AK21" i="16"/>
  <c r="AK19" i="16"/>
  <c r="AK16" i="16"/>
  <c r="AK6" i="16"/>
  <c r="D36" i="16"/>
  <c r="D34" i="16"/>
  <c r="D32" i="16"/>
  <c r="D30" i="16"/>
  <c r="D28" i="16"/>
  <c r="D37" i="16"/>
  <c r="AN35" i="16"/>
  <c r="F40" i="2" s="1"/>
  <c r="AN31" i="16"/>
  <c r="F36" i="2" s="1"/>
  <c r="AN27" i="16"/>
  <c r="F32" i="2" s="1"/>
  <c r="AN23" i="16"/>
  <c r="F28" i="2" s="1"/>
  <c r="AN19" i="16"/>
  <c r="F24" i="2" s="1"/>
  <c r="J16" i="16"/>
  <c r="M9" i="16"/>
  <c r="M5" i="16"/>
  <c r="M4" i="16"/>
  <c r="P16" i="16"/>
  <c r="P11" i="16"/>
  <c r="S10" i="16"/>
  <c r="S9" i="16"/>
  <c r="S5" i="16"/>
  <c r="S4" i="16"/>
  <c r="V11" i="16"/>
  <c r="Y9" i="16"/>
  <c r="AE11" i="16"/>
  <c r="AH9" i="16"/>
  <c r="AH4" i="16"/>
  <c r="D26" i="16"/>
  <c r="D24" i="16"/>
  <c r="D22" i="16"/>
  <c r="D20" i="16"/>
  <c r="D9" i="16"/>
  <c r="G36" i="16"/>
  <c r="G34" i="16"/>
  <c r="G32" i="16"/>
  <c r="G30" i="16"/>
  <c r="G28" i="16"/>
  <c r="G26" i="16"/>
  <c r="G24" i="16"/>
  <c r="G22" i="16"/>
  <c r="G20" i="16"/>
  <c r="G16" i="16"/>
  <c r="G9" i="16"/>
  <c r="G6" i="16"/>
  <c r="G4" i="16"/>
  <c r="J36" i="16"/>
  <c r="J34" i="16"/>
  <c r="J32" i="16"/>
  <c r="J30" i="16"/>
  <c r="J28" i="16"/>
  <c r="J26" i="16"/>
  <c r="J24" i="16"/>
  <c r="J22" i="16"/>
  <c r="J20" i="16"/>
  <c r="M37" i="16"/>
  <c r="M35" i="16"/>
  <c r="M33" i="16"/>
  <c r="M31" i="16"/>
  <c r="M29" i="16"/>
  <c r="M27" i="16"/>
  <c r="M25" i="16"/>
  <c r="M23" i="16"/>
  <c r="M21" i="16"/>
  <c r="M19" i="16"/>
  <c r="M6" i="16"/>
  <c r="P36" i="16"/>
  <c r="P34" i="16"/>
  <c r="P32" i="16"/>
  <c r="P30" i="16"/>
  <c r="P28" i="16"/>
  <c r="P24" i="16"/>
  <c r="P22" i="16"/>
  <c r="P20" i="16"/>
  <c r="S37" i="16"/>
  <c r="S35" i="16"/>
  <c r="S33" i="16"/>
  <c r="S31" i="16"/>
  <c r="S29" i="16"/>
  <c r="S27" i="16"/>
  <c r="S25" i="16"/>
  <c r="S23" i="16"/>
  <c r="S21" i="16"/>
  <c r="S11" i="16"/>
  <c r="S6" i="16"/>
  <c r="V36" i="16"/>
  <c r="V34" i="16"/>
  <c r="V32" i="16"/>
  <c r="V30" i="16"/>
  <c r="V28" i="16"/>
  <c r="V26" i="16"/>
  <c r="V24" i="16"/>
  <c r="V22" i="16"/>
  <c r="V20" i="16"/>
  <c r="V4" i="16"/>
  <c r="Y37" i="16"/>
  <c r="Y35" i="16"/>
  <c r="Y33" i="16"/>
  <c r="Y31" i="16"/>
  <c r="Y29" i="16"/>
  <c r="Y27" i="16"/>
  <c r="Y25" i="16"/>
  <c r="Y6" i="16"/>
  <c r="AK36" i="16"/>
  <c r="AK34" i="16"/>
  <c r="AK32" i="16"/>
  <c r="AK30" i="16"/>
  <c r="AK28" i="16"/>
  <c r="AK26" i="16"/>
  <c r="AK24" i="16"/>
  <c r="AK22" i="16"/>
  <c r="AK20" i="16"/>
  <c r="V10" i="16"/>
  <c r="J6" i="16"/>
  <c r="D6" i="16"/>
  <c r="D19" i="16"/>
  <c r="AK9" i="16"/>
  <c r="M16" i="16"/>
  <c r="D10" i="16"/>
  <c r="E38" i="9"/>
  <c r="E38" i="1"/>
  <c r="D38" i="7"/>
  <c r="D38" i="8"/>
  <c r="E38" i="11"/>
  <c r="E38" i="12"/>
  <c r="D38" i="14"/>
  <c r="C38" i="16"/>
  <c r="AN37" i="16"/>
  <c r="F42" i="2" s="1"/>
  <c r="AN33" i="16"/>
  <c r="F38" i="2" s="1"/>
  <c r="AN29" i="16"/>
  <c r="F34" i="2" s="1"/>
  <c r="AN25" i="16"/>
  <c r="F30" i="2" s="1"/>
  <c r="AN21" i="16"/>
  <c r="F26" i="2" s="1"/>
  <c r="AN6" i="16"/>
  <c r="H38" i="16"/>
  <c r="M10" i="16"/>
  <c r="S19" i="16"/>
  <c r="Y23" i="16"/>
  <c r="Y21" i="16"/>
  <c r="Y19" i="16"/>
  <c r="Y10" i="16"/>
  <c r="Y5" i="16"/>
  <c r="Z38" i="16"/>
  <c r="AB38" i="16" s="1"/>
  <c r="AE25" i="16"/>
  <c r="AE21" i="16"/>
  <c r="AE16" i="16"/>
  <c r="AE10" i="16"/>
  <c r="AE6" i="16"/>
  <c r="AF38" i="16"/>
  <c r="AH36" i="16"/>
  <c r="AH32" i="16"/>
  <c r="AH28" i="16"/>
  <c r="AH24" i="16"/>
  <c r="AH20" i="16"/>
  <c r="E38" i="5"/>
  <c r="D38" i="6"/>
  <c r="D38" i="9"/>
  <c r="D38" i="10"/>
  <c r="E38" i="13"/>
  <c r="D38" i="15"/>
  <c r="B38" i="16"/>
  <c r="F38" i="16"/>
  <c r="G11" i="16"/>
  <c r="J10" i="16"/>
  <c r="J9" i="16"/>
  <c r="J5" i="16"/>
  <c r="J4" i="16"/>
  <c r="L38" i="16"/>
  <c r="M11" i="16"/>
  <c r="P10" i="16"/>
  <c r="P9" i="16"/>
  <c r="P5" i="16"/>
  <c r="P4" i="16"/>
  <c r="R38" i="16"/>
  <c r="V9" i="16"/>
  <c r="V5" i="16"/>
  <c r="X38" i="16"/>
  <c r="AB10" i="16"/>
  <c r="AB9" i="16"/>
  <c r="AB5" i="16"/>
  <c r="AB4" i="16"/>
  <c r="AD38" i="16"/>
  <c r="AK5" i="16"/>
  <c r="AN36" i="16"/>
  <c r="F41" i="2" s="1"/>
  <c r="AN34" i="16"/>
  <c r="F39" i="2" s="1"/>
  <c r="AN32" i="16"/>
  <c r="F37" i="2" s="1"/>
  <c r="AN30" i="16"/>
  <c r="F35" i="2" s="1"/>
  <c r="AN28" i="16"/>
  <c r="F33" i="2" s="1"/>
  <c r="AN26" i="16"/>
  <c r="F31" i="2" s="1"/>
  <c r="AN24" i="16"/>
  <c r="F29" i="2" s="1"/>
  <c r="AN22" i="16"/>
  <c r="F27" i="2" s="1"/>
  <c r="AN20" i="16"/>
  <c r="F25" i="2" s="1"/>
  <c r="E38" i="16"/>
  <c r="J37" i="16"/>
  <c r="J35" i="16"/>
  <c r="J33" i="16"/>
  <c r="J31" i="16"/>
  <c r="J29" i="16"/>
  <c r="J27" i="16"/>
  <c r="J25" i="16"/>
  <c r="J23" i="16"/>
  <c r="J21" i="16"/>
  <c r="J19" i="16"/>
  <c r="J11" i="16"/>
  <c r="K38" i="16"/>
  <c r="M36" i="16"/>
  <c r="M34" i="16"/>
  <c r="M32" i="16"/>
  <c r="M30" i="16"/>
  <c r="M28" i="16"/>
  <c r="M26" i="16"/>
  <c r="M24" i="16"/>
  <c r="M22" i="16"/>
  <c r="M20" i="16"/>
  <c r="P37" i="16"/>
  <c r="P35" i="16"/>
  <c r="P33" i="16"/>
  <c r="P31" i="16"/>
  <c r="P29" i="16"/>
  <c r="P27" i="16"/>
  <c r="P23" i="16"/>
  <c r="P21" i="16"/>
  <c r="P19" i="16"/>
  <c r="P6" i="16"/>
  <c r="Q38" i="16"/>
  <c r="S36" i="16"/>
  <c r="S32" i="16"/>
  <c r="S28" i="16"/>
  <c r="S24" i="16"/>
  <c r="S20" i="16"/>
  <c r="V37" i="16"/>
  <c r="V35" i="16"/>
  <c r="V33" i="16"/>
  <c r="V31" i="16"/>
  <c r="V29" i="16"/>
  <c r="V27" i="16"/>
  <c r="V25" i="16"/>
  <c r="V23" i="16"/>
  <c r="V21" i="16"/>
  <c r="V19" i="16"/>
  <c r="V16" i="16"/>
  <c r="V6" i="16"/>
  <c r="W38" i="16"/>
  <c r="Y34" i="16"/>
  <c r="Y30" i="16"/>
  <c r="Y26" i="16"/>
  <c r="Y22" i="16"/>
  <c r="Y4" i="16"/>
  <c r="AB37" i="16"/>
  <c r="AB35" i="16"/>
  <c r="AB33" i="16"/>
  <c r="AB31" i="16"/>
  <c r="AB29" i="16"/>
  <c r="AB27" i="16"/>
  <c r="AB25" i="16"/>
  <c r="AB23" i="16"/>
  <c r="AB21" i="16"/>
  <c r="AB19" i="16"/>
  <c r="AB11" i="16"/>
  <c r="AC38" i="16"/>
  <c r="AE36" i="16"/>
  <c r="AE34" i="16"/>
  <c r="AE32" i="16"/>
  <c r="AE30" i="16"/>
  <c r="AE28" i="16"/>
  <c r="AE26" i="16"/>
  <c r="AE24" i="16"/>
  <c r="AE22" i="16"/>
  <c r="AE20" i="16"/>
  <c r="AE9" i="16"/>
  <c r="AE4" i="16"/>
  <c r="AH37" i="16"/>
  <c r="AH35" i="16"/>
  <c r="AH33" i="16"/>
  <c r="AH31" i="16"/>
  <c r="AH29" i="16"/>
  <c r="AH27" i="16"/>
  <c r="AH25" i="16"/>
  <c r="AH23" i="16"/>
  <c r="AH21" i="16"/>
  <c r="AH19" i="16"/>
  <c r="AH6" i="16"/>
  <c r="AJ38" i="16"/>
  <c r="AK11" i="16"/>
  <c r="E38" i="10"/>
  <c r="I38" i="16"/>
  <c r="J38" i="16" s="1"/>
  <c r="O38" i="16"/>
  <c r="P38" i="16" s="1"/>
  <c r="U38" i="16"/>
  <c r="V38" i="16" s="1"/>
  <c r="AG38" i="16"/>
  <c r="AI38" i="16"/>
  <c r="D11" i="16"/>
  <c r="AN16" i="16"/>
  <c r="F20" i="2" s="1"/>
  <c r="AN11" i="16"/>
  <c r="F14" i="2" s="1"/>
  <c r="AN9" i="16"/>
  <c r="F11" i="2" s="1"/>
  <c r="AN10" i="16"/>
  <c r="F13" i="2" s="1"/>
  <c r="AN5" i="16"/>
  <c r="F8" i="2" s="1"/>
  <c r="D4" i="16"/>
  <c r="AN4" i="16"/>
  <c r="F7" i="2" s="1"/>
  <c r="D12" i="9"/>
  <c r="E12" i="13"/>
  <c r="E12" i="14"/>
  <c r="D12" i="13"/>
  <c r="AF12" i="16"/>
  <c r="Y13" i="16"/>
  <c r="D12" i="7"/>
  <c r="M13" i="16"/>
  <c r="D12" i="11"/>
  <c r="E12" i="12"/>
  <c r="H12" i="16"/>
  <c r="D12" i="15"/>
  <c r="T12" i="16"/>
  <c r="X12" i="16"/>
  <c r="E12" i="6"/>
  <c r="E12" i="8"/>
  <c r="E12" i="10"/>
  <c r="C12" i="16"/>
  <c r="K12" i="16"/>
  <c r="O12" i="16"/>
  <c r="W12" i="16"/>
  <c r="AA12" i="16"/>
  <c r="AI12" i="16"/>
  <c r="AK12" i="16" s="1"/>
  <c r="B13" i="1"/>
  <c r="B13" i="16" s="1"/>
  <c r="D13" i="16" s="1"/>
  <c r="B12" i="16"/>
  <c r="B13" i="5"/>
  <c r="E13" i="16" s="1"/>
  <c r="E12" i="16"/>
  <c r="C13" i="12"/>
  <c r="R13" i="16" s="1"/>
  <c r="R12" i="16"/>
  <c r="B13" i="15"/>
  <c r="AC13" i="16" s="1"/>
  <c r="AC12" i="16"/>
  <c r="C13" i="5"/>
  <c r="F13" i="16" s="1"/>
  <c r="F12" i="16"/>
  <c r="D12" i="8"/>
  <c r="D12" i="10"/>
  <c r="D12" i="12"/>
  <c r="B13" i="14"/>
  <c r="Z13" i="16" s="1"/>
  <c r="AB13" i="16" s="1"/>
  <c r="Z12" i="16"/>
  <c r="C13" i="15"/>
  <c r="AD13" i="16" s="1"/>
  <c r="AD12" i="16"/>
  <c r="L12" i="16"/>
  <c r="D12" i="5"/>
  <c r="C13" i="7"/>
  <c r="I13" i="16" s="1"/>
  <c r="J13" i="16" s="1"/>
  <c r="I12" i="16"/>
  <c r="C13" i="9"/>
  <c r="U13" i="16" s="1"/>
  <c r="V13" i="16" s="1"/>
  <c r="U12" i="16"/>
  <c r="B13" i="10"/>
  <c r="N13" i="16" s="1"/>
  <c r="P13" i="16" s="1"/>
  <c r="N12" i="16"/>
  <c r="B13" i="12"/>
  <c r="Q13" i="16" s="1"/>
  <c r="Q12" i="16"/>
  <c r="C13" i="13"/>
  <c r="AG13" i="16" s="1"/>
  <c r="AH13" i="16" s="1"/>
  <c r="AG12" i="16"/>
  <c r="D12" i="14"/>
  <c r="E12" i="15"/>
  <c r="D5" i="16"/>
  <c r="B39" i="15"/>
  <c r="AC39" i="16" s="1"/>
  <c r="AE39" i="16" s="1"/>
  <c r="B39" i="14"/>
  <c r="Z39" i="16" s="1"/>
  <c r="AB39" i="16" s="1"/>
  <c r="B39" i="13"/>
  <c r="AF39" i="16" s="1"/>
  <c r="AH39" i="16" s="1"/>
  <c r="B39" i="12"/>
  <c r="Q39" i="16" s="1"/>
  <c r="S39" i="16" s="1"/>
  <c r="E13" i="11"/>
  <c r="D13" i="11"/>
  <c r="E12" i="11"/>
  <c r="B39" i="11"/>
  <c r="W39" i="16" s="1"/>
  <c r="Y39" i="16" s="1"/>
  <c r="B39" i="10"/>
  <c r="N39" i="16" s="1"/>
  <c r="P39" i="16" s="1"/>
  <c r="E12" i="9"/>
  <c r="B39" i="9"/>
  <c r="T39" i="16" s="1"/>
  <c r="V39" i="16" s="1"/>
  <c r="E13" i="8"/>
  <c r="D13" i="8"/>
  <c r="B39" i="8"/>
  <c r="K39" i="16" s="1"/>
  <c r="E12" i="7"/>
  <c r="B39" i="7"/>
  <c r="H39" i="16" s="1"/>
  <c r="J39" i="16" s="1"/>
  <c r="D39" i="6"/>
  <c r="E39" i="6"/>
  <c r="C13" i="6"/>
  <c r="D12" i="6"/>
  <c r="E12" i="5"/>
  <c r="B39" i="5"/>
  <c r="E39" i="16" s="1"/>
  <c r="G39" i="16" s="1"/>
  <c r="D38" i="1"/>
  <c r="B39" i="1"/>
  <c r="D39" i="1" s="1"/>
  <c r="D12" i="1"/>
  <c r="E12" i="1"/>
  <c r="AL34" i="16" l="1"/>
  <c r="G39" i="2" s="1"/>
  <c r="AK38" i="16"/>
  <c r="AH38" i="16"/>
  <c r="AL33" i="16"/>
  <c r="G38" i="2" s="1"/>
  <c r="H38" i="2" s="1"/>
  <c r="AL26" i="16"/>
  <c r="G31" i="2" s="1"/>
  <c r="H31" i="2" s="1"/>
  <c r="AL27" i="16"/>
  <c r="G32" i="2" s="1"/>
  <c r="H32" i="2" s="1"/>
  <c r="AL32" i="16"/>
  <c r="G37" i="2" s="1"/>
  <c r="H37" i="2" s="1"/>
  <c r="AL35" i="16"/>
  <c r="G40" i="2" s="1"/>
  <c r="H40" i="2" s="1"/>
  <c r="AL16" i="16"/>
  <c r="G20" i="2" s="1"/>
  <c r="AL20" i="16"/>
  <c r="G25" i="2" s="1"/>
  <c r="AL28" i="16"/>
  <c r="G33" i="2" s="1"/>
  <c r="AL36" i="16"/>
  <c r="G41" i="2" s="1"/>
  <c r="H41" i="2" s="1"/>
  <c r="AL21" i="16"/>
  <c r="G26" i="2" s="1"/>
  <c r="H26" i="2" s="1"/>
  <c r="AL29" i="16"/>
  <c r="G34" i="2" s="1"/>
  <c r="AL37" i="16"/>
  <c r="G42" i="2" s="1"/>
  <c r="H42" i="2" s="1"/>
  <c r="AE38" i="16"/>
  <c r="G38" i="16"/>
  <c r="AL24" i="16"/>
  <c r="G29" i="2" s="1"/>
  <c r="AL25" i="16"/>
  <c r="G30" i="2" s="1"/>
  <c r="H30" i="2" s="1"/>
  <c r="AL5" i="16"/>
  <c r="G8" i="2" s="1"/>
  <c r="H8" i="2" s="1"/>
  <c r="AL22" i="16"/>
  <c r="G27" i="2" s="1"/>
  <c r="H27" i="2" s="1"/>
  <c r="AL30" i="16"/>
  <c r="G35" i="2" s="1"/>
  <c r="AL23" i="16"/>
  <c r="G28" i="2" s="1"/>
  <c r="H28" i="2" s="1"/>
  <c r="AL31" i="16"/>
  <c r="G36" i="2" s="1"/>
  <c r="H36" i="2" s="1"/>
  <c r="AL6" i="16"/>
  <c r="AL19" i="16"/>
  <c r="G24" i="2" s="1"/>
  <c r="H24" i="2" s="1"/>
  <c r="AL9" i="16"/>
  <c r="G11" i="2" s="1"/>
  <c r="AL11" i="16"/>
  <c r="G14" i="2" s="1"/>
  <c r="AL10" i="16"/>
  <c r="G13" i="2" s="1"/>
  <c r="F15" i="2"/>
  <c r="H39" i="2"/>
  <c r="Y38" i="16"/>
  <c r="AN38" i="16"/>
  <c r="F43" i="2" s="1"/>
  <c r="S38" i="16"/>
  <c r="H25" i="2"/>
  <c r="H33" i="2"/>
  <c r="M38" i="16"/>
  <c r="D38" i="16"/>
  <c r="H29" i="2"/>
  <c r="AL4" i="16"/>
  <c r="H35" i="2"/>
  <c r="H34" i="2"/>
  <c r="E39" i="1"/>
  <c r="B39" i="16"/>
  <c r="D39" i="16" s="1"/>
  <c r="H20" i="2"/>
  <c r="M39" i="16"/>
  <c r="E13" i="7"/>
  <c r="AH12" i="16"/>
  <c r="E13" i="10"/>
  <c r="D13" i="14"/>
  <c r="D13" i="13"/>
  <c r="J12" i="16"/>
  <c r="M12" i="16"/>
  <c r="G12" i="16"/>
  <c r="E13" i="14"/>
  <c r="G13" i="16"/>
  <c r="Y12" i="16"/>
  <c r="D13" i="7"/>
  <c r="D13" i="10"/>
  <c r="E13" i="13"/>
  <c r="D13" i="9"/>
  <c r="AE12" i="16"/>
  <c r="AB12" i="16"/>
  <c r="D12" i="16"/>
  <c r="E13" i="1"/>
  <c r="E13" i="9"/>
  <c r="E13" i="15"/>
  <c r="V12" i="16"/>
  <c r="AE13" i="16"/>
  <c r="D13" i="6"/>
  <c r="AJ13" i="16"/>
  <c r="AK13" i="16" s="1"/>
  <c r="S12" i="16"/>
  <c r="E13" i="5"/>
  <c r="S13" i="16"/>
  <c r="AN12" i="16"/>
  <c r="D13" i="5"/>
  <c r="E13" i="12"/>
  <c r="AN13" i="16"/>
  <c r="P12" i="16"/>
  <c r="D13" i="1"/>
  <c r="D13" i="12"/>
  <c r="D13" i="15"/>
  <c r="D39" i="15"/>
  <c r="E39" i="15"/>
  <c r="D39" i="14"/>
  <c r="E39" i="14"/>
  <c r="D39" i="13"/>
  <c r="E39" i="13"/>
  <c r="D39" i="12"/>
  <c r="E39" i="12"/>
  <c r="D39" i="11"/>
  <c r="E39" i="11"/>
  <c r="D39" i="10"/>
  <c r="E39" i="10"/>
  <c r="D39" i="9"/>
  <c r="E39" i="9"/>
  <c r="D39" i="8"/>
  <c r="E39" i="8"/>
  <c r="D39" i="7"/>
  <c r="E39" i="7"/>
  <c r="E13" i="6"/>
  <c r="D39" i="5"/>
  <c r="E39" i="5"/>
  <c r="G15" i="2" l="1"/>
  <c r="H15" i="2" s="1"/>
  <c r="G43" i="2"/>
  <c r="G45" i="2" s="1"/>
  <c r="G7" i="2"/>
  <c r="H11" i="2"/>
  <c r="F17" i="2"/>
  <c r="AL39" i="16"/>
  <c r="F45" i="2"/>
  <c r="AL38" i="16"/>
  <c r="AN39" i="16"/>
  <c r="AL12" i="16"/>
  <c r="AL13" i="16"/>
  <c r="G17" i="2" l="1"/>
  <c r="H7" i="2"/>
  <c r="Q4" i="2"/>
  <c r="H43" i="2"/>
  <c r="H17" i="2"/>
  <c r="O4" i="2"/>
  <c r="P4" i="2" s="1"/>
  <c r="H45" i="2"/>
  <c r="Q7" i="2" l="1"/>
  <c r="R4" i="2"/>
  <c r="Q5" i="2"/>
  <c r="R5" i="2" s="1"/>
  <c r="R7" i="2"/>
  <c r="O7" i="2"/>
  <c r="P7" i="2" s="1"/>
  <c r="O5" i="2"/>
  <c r="P5" i="2" s="1"/>
  <c r="Q8" i="2" l="1"/>
  <c r="R8" i="2" s="1"/>
  <c r="O8" i="2"/>
  <c r="P8" i="2" s="1"/>
</calcChain>
</file>

<file path=xl/sharedStrings.xml><?xml version="1.0" encoding="utf-8"?>
<sst xmlns="http://schemas.openxmlformats.org/spreadsheetml/2006/main" count="542" uniqueCount="155">
  <si>
    <t>Federal IDEA Funds Drawndown</t>
  </si>
  <si>
    <t>Federal Medicaid Funds Received</t>
  </si>
  <si>
    <t>Transportation Reimbursement</t>
  </si>
  <si>
    <t>LEA Special Education Expenditures</t>
  </si>
  <si>
    <t>FOR COOPS AND INTERLOCALS ONLY</t>
  </si>
  <si>
    <t>Member District</t>
  </si>
  <si>
    <t>Additional Member District Expenditures</t>
  </si>
  <si>
    <t>Budgeted</t>
  </si>
  <si>
    <t>Actual</t>
  </si>
  <si>
    <t>Difference</t>
  </si>
  <si>
    <t>State &amp; Local Total Expenditures</t>
  </si>
  <si>
    <t>Local Only Total Expenditures</t>
  </si>
  <si>
    <t>Current School Year</t>
  </si>
  <si>
    <t>Cat Aid Reimbursement Rate</t>
  </si>
  <si>
    <t>Categorical Aid Professional FTE</t>
  </si>
  <si>
    <t>Categorical Aid Non-professional FTE</t>
  </si>
  <si>
    <t>Catastrophic Aid</t>
  </si>
  <si>
    <t>Categorical Aid Non-Professional FTE</t>
  </si>
  <si>
    <t>JULY</t>
  </si>
  <si>
    <t>Total State Aid</t>
  </si>
  <si>
    <t>Categorical Aid FTE Reimbursment</t>
  </si>
  <si>
    <t>TOTAL EXPENDITURES</t>
  </si>
  <si>
    <t>FEDERAL REVENUE</t>
  </si>
  <si>
    <t>STATE REVENUE</t>
  </si>
  <si>
    <t>EXPENDITURES</t>
  </si>
  <si>
    <t>TOTAL MEMBER DISTRICT EXPENDITURES</t>
  </si>
  <si>
    <t>Federal Revenue</t>
  </si>
  <si>
    <t>State Revenue</t>
  </si>
  <si>
    <t>Expenditures</t>
  </si>
  <si>
    <t>Total Federal Aid</t>
  </si>
  <si>
    <t>Percent Difference</t>
  </si>
  <si>
    <t>Member Distrct Subtotal</t>
  </si>
  <si>
    <t>JUNE</t>
  </si>
  <si>
    <t>MAY</t>
  </si>
  <si>
    <t>APRIL</t>
  </si>
  <si>
    <t>MARCH</t>
  </si>
  <si>
    <t>FEBRUARY</t>
  </si>
  <si>
    <t>JANUARY</t>
  </si>
  <si>
    <t>DECEMBER</t>
  </si>
  <si>
    <t>NOVEMBER</t>
  </si>
  <si>
    <t>OCTOBER</t>
  </si>
  <si>
    <t>SEPTEMBER</t>
  </si>
  <si>
    <t>AUGUST</t>
  </si>
  <si>
    <t>RUNNING ACTUAL/BUDGET COMBO</t>
  </si>
  <si>
    <t>BUDGETED ONLY</t>
  </si>
  <si>
    <t>Projected result</t>
  </si>
  <si>
    <t>Voluntary departure of staff</t>
  </si>
  <si>
    <t>Exceptions</t>
  </si>
  <si>
    <t>KIDS #</t>
  </si>
  <si>
    <t>Name</t>
  </si>
  <si>
    <t>Position</t>
  </si>
  <si>
    <t>Total Annual Salary &amp; Benefits</t>
  </si>
  <si>
    <t>Final Day of Employment</t>
  </si>
  <si>
    <t>Replacement (if applicable)</t>
  </si>
  <si>
    <t>First Day of Employment</t>
  </si>
  <si>
    <t>Reason for Voluntary Departure</t>
  </si>
  <si>
    <t>Total Exception</t>
  </si>
  <si>
    <t>Termination of an Exceptionally Costly Student Program</t>
  </si>
  <si>
    <t>Program Exit Date</t>
  </si>
  <si>
    <t>Total Annual Special Education Program Cost</t>
  </si>
  <si>
    <t>Reason for Exiting Program</t>
  </si>
  <si>
    <t>Termination of a Long-Term Purchase</t>
  </si>
  <si>
    <t>Description</t>
  </si>
  <si>
    <t>Purchase Date</t>
  </si>
  <si>
    <r>
      <t xml:space="preserve">Total Cost                     </t>
    </r>
    <r>
      <rPr>
        <i/>
        <sz val="12"/>
        <color theme="1"/>
        <rFont val="Calibri"/>
        <family val="2"/>
        <scheme val="minor"/>
      </rPr>
      <t>(amount paid in final year if purchased in installments)</t>
    </r>
  </si>
  <si>
    <t>TOTAL EXCEPTIONS:</t>
  </si>
  <si>
    <t>TOTAL EXCEPTIONS (included)</t>
  </si>
  <si>
    <t>MOE RESULTS</t>
  </si>
  <si>
    <t>MAINTENANCE OF EFFORT TRACKER</t>
  </si>
  <si>
    <t xml:space="preserve">WHAT AM I LOOKING AT? </t>
  </si>
  <si>
    <t>1.</t>
  </si>
  <si>
    <t>2.</t>
  </si>
  <si>
    <t>3.</t>
  </si>
  <si>
    <t>4.</t>
  </si>
  <si>
    <t>The per student capita amount of Local Only</t>
  </si>
  <si>
    <t>SUMMARY TAB</t>
  </si>
  <si>
    <t>MONTHLY TABS</t>
  </si>
  <si>
    <t xml:space="preserve">EXCEPTIONS TAB </t>
  </si>
  <si>
    <t xml:space="preserve"> 34 CFR 300.204(a)</t>
  </si>
  <si>
    <t>34 CFR 300.204(c)</t>
  </si>
  <si>
    <t>34 CFR 300.204(d)</t>
  </si>
  <si>
    <t>The voluntary departure, by retirement or otherwise, or departure for just cause, of special education or related services personnel funded with local or state funds.</t>
  </si>
  <si>
    <t xml:space="preserve"> The LEA should retain all documentation necessary to substantiate claimed exceptions. </t>
  </si>
  <si>
    <t>The termination of costly expenditures for long-term purchases, such as the acquisition of equipment or the construction of school facilities.</t>
  </si>
  <si>
    <t>The termination of the obligation of an LEA, to provide a program of special education to a particular child with a disability that is an exceptionally costly program.</t>
  </si>
  <si>
    <t>34 CFR 300.204(a)</t>
  </si>
  <si>
    <t>If the LEA believes this exception may apply, please contact KSDE directly for assistance.</t>
  </si>
  <si>
    <t xml:space="preserve">On the Monthly Tabs, LEA's can track their monthly expenditures by comparing budgeted numbers to actuals. </t>
  </si>
  <si>
    <t xml:space="preserve">The MOE tracker is broken down in the specific tabs below. </t>
  </si>
  <si>
    <t xml:space="preserve">The per student capita amount of Local  &amp; State expenditures </t>
  </si>
  <si>
    <t xml:space="preserve">The “quick” answer is provided on the Summary Tab in the MOE Results box. If the projected result box reads “Met” it means that the LEA met the requirements for that test of funding.  If the projected result box reads "Not Met"  it means that the LEA has failed </t>
  </si>
  <si>
    <t>PURPOSE</t>
  </si>
  <si>
    <t>WHO DO I CONTACT FOR QUESTIONS?</t>
  </si>
  <si>
    <t>Christy Weiler</t>
  </si>
  <si>
    <t>Kansas State Department of Education</t>
  </si>
  <si>
    <t>785-296-1712</t>
  </si>
  <si>
    <t>cweiler@ksde.org</t>
  </si>
  <si>
    <r>
      <rPr>
        <b/>
        <i/>
        <u/>
        <sz val="11"/>
        <color theme="1"/>
        <rFont val="Calibri"/>
        <family val="2"/>
        <scheme val="minor"/>
      </rPr>
      <t>NOTE:</t>
    </r>
    <r>
      <rPr>
        <i/>
        <sz val="11"/>
        <rFont val="Calibri"/>
        <family val="2"/>
        <scheme val="minor"/>
      </rPr>
      <t xml:space="preserve">  </t>
    </r>
    <r>
      <rPr>
        <b/>
        <i/>
        <sz val="11"/>
        <rFont val="Calibri"/>
        <family val="2"/>
        <scheme val="minor"/>
      </rPr>
      <t xml:space="preserve">34 CFR 300.204(b) A decrease in the enrollment of children with disabilities. </t>
    </r>
  </si>
  <si>
    <t xml:space="preserve">Total State &amp; Local Expenditures </t>
  </si>
  <si>
    <t xml:space="preserve">A LEA may reduce the level of expenditures from local, or state and local funds, below the level of those expenditures for the preceding fiscal year if the reduction is attributable to the following Maintenance of Effort Exceptions: </t>
  </si>
  <si>
    <t>HOW DO YOU KNOW IF YOU PASSED MOE ELIGIBILITY?</t>
  </si>
  <si>
    <t>Categorical Aid FTE Reimbursement</t>
  </si>
  <si>
    <t>Member District Subtotal</t>
  </si>
  <si>
    <t xml:space="preserve">Public Service Administrator II </t>
  </si>
  <si>
    <t xml:space="preserve">BUDGETED </t>
  </si>
  <si>
    <t xml:space="preserve">ACTUAL </t>
  </si>
  <si>
    <t>DIFFERENCE</t>
  </si>
  <si>
    <t>Last Compliance Year Met</t>
  </si>
  <si>
    <t>Last Compliance Year Actual</t>
  </si>
  <si>
    <t>12/01 December Count</t>
  </si>
  <si>
    <r>
      <t xml:space="preserve">Budgeted 
</t>
    </r>
    <r>
      <rPr>
        <b/>
        <sz val="9"/>
        <color theme="1"/>
        <rFont val="Calibri"/>
        <family val="2"/>
        <scheme val="minor"/>
      </rPr>
      <t>Eligibility</t>
    </r>
  </si>
  <si>
    <r>
      <t xml:space="preserve">Actual 
</t>
    </r>
    <r>
      <rPr>
        <b/>
        <sz val="9"/>
        <color theme="1"/>
        <rFont val="Calibri"/>
        <family val="2"/>
        <scheme val="minor"/>
      </rPr>
      <t>Compliance</t>
    </r>
  </si>
  <si>
    <r>
      <t xml:space="preserve">to meet the requirements of that test. To meet MOE, the LEA must meet at least </t>
    </r>
    <r>
      <rPr>
        <b/>
        <i/>
        <u/>
        <sz val="12"/>
        <color theme="1"/>
        <rFont val="Calibri"/>
        <family val="2"/>
        <scheme val="minor"/>
      </rPr>
      <t>ONE</t>
    </r>
    <r>
      <rPr>
        <i/>
        <sz val="12"/>
        <color theme="1"/>
        <rFont val="Calibri"/>
        <family val="2"/>
        <scheme val="minor"/>
      </rPr>
      <t xml:space="preserve"> of the four comparison tests. </t>
    </r>
  </si>
  <si>
    <t>1</t>
  </si>
  <si>
    <t>The Maintenance of Effort (MOE) Tracker is designed as a tool to allow LEA's to track their own expenditures and take the proper steps to insure their own eligibility and compliance requirements of IDEA.</t>
  </si>
  <si>
    <t>*</t>
  </si>
  <si>
    <t xml:space="preserve">* EXCLUDES GIFTED AND INFANT TODDLER FTE </t>
  </si>
  <si>
    <t>Adjusted MOE Target</t>
  </si>
  <si>
    <t xml:space="preserve">Categorical Aid Professional FTE </t>
  </si>
  <si>
    <t xml:space="preserve">Exclude Gifted and Infant Toddler from Categorical Aid FTE </t>
  </si>
  <si>
    <t xml:space="preserve">KDSE has already calculated MOE both on total dollars expended and dollars expended per student on the Summary Tab, MOE Results Box. Therefore exception b is not applicable to a change in special education enrollment between the current and comparison year. </t>
  </si>
  <si>
    <t>Shaded cells are for data entry. Unshaded cells will calculate automatically.</t>
  </si>
  <si>
    <r>
      <t xml:space="preserve">On the </t>
    </r>
    <r>
      <rPr>
        <i/>
        <sz val="11"/>
        <rFont val="Calibri"/>
        <family val="2"/>
        <scheme val="minor"/>
      </rPr>
      <t>Summary Tab</t>
    </r>
    <r>
      <rPr>
        <i/>
        <sz val="11"/>
        <color theme="1"/>
        <rFont val="Calibri"/>
        <family val="2"/>
        <scheme val="minor"/>
      </rPr>
      <t xml:space="preserve">, LEA's can meet the eligibility and compliance requirements of IDEA by passing one of four tests of funding. The four tests is a comparison of the current year data compared to the last compliance year met: </t>
    </r>
  </si>
  <si>
    <t xml:space="preserve">There are five exceptions allowed for maintenance of effort. Only three are tracked on this tab. </t>
  </si>
  <si>
    <t>Kansas does not have an IDEA funded high cost fund.</t>
  </si>
  <si>
    <r>
      <rPr>
        <b/>
        <i/>
        <u/>
        <sz val="11"/>
        <rFont val="Calibri"/>
        <family val="2"/>
        <scheme val="minor"/>
      </rPr>
      <t>NOTE</t>
    </r>
    <r>
      <rPr>
        <b/>
        <i/>
        <sz val="11"/>
        <rFont val="Calibri"/>
        <family val="2"/>
        <scheme val="minor"/>
      </rPr>
      <t>: 34 CFR 300.204€ The assumption of cost by the high cost fund operated by the SEA under§ 300.704</t>
    </r>
  </si>
  <si>
    <t>2016-2017</t>
  </si>
  <si>
    <t xml:space="preserve">SUMMARY </t>
  </si>
  <si>
    <t xml:space="preserve">Total State Aid </t>
  </si>
  <si>
    <t>Member District Subtotals</t>
  </si>
  <si>
    <r>
      <t>Categorical Aid Professional FTE</t>
    </r>
    <r>
      <rPr>
        <b/>
        <sz val="12"/>
        <color rgb="FFFF0000"/>
        <rFont val="Calibri"/>
        <family val="2"/>
        <scheme val="minor"/>
      </rPr>
      <t>*</t>
    </r>
  </si>
  <si>
    <t>GENERAL INSTRUCTIONS:</t>
  </si>
  <si>
    <t>Getting Started:</t>
  </si>
  <si>
    <t xml:space="preserve">Enter Maintenance of Effort Application </t>
  </si>
  <si>
    <t>https://apps.ksde.org/authentication/login.aspx</t>
  </si>
  <si>
    <t xml:space="preserve">Generate and print previous MOE report </t>
  </si>
  <si>
    <t>*Cooperatives remember to login as 700 number*</t>
  </si>
  <si>
    <t xml:space="preserve">This information will be needed to get started. </t>
  </si>
  <si>
    <t>Summary Tab:</t>
  </si>
  <si>
    <t>Using the generated MOE report: enter last year compliance years met and last compliance year actuals figures in MOE results box on Summary Tab.</t>
  </si>
  <si>
    <t xml:space="preserve">This line is for stand alone districts, Cooperative and Interlocal only expenditures. </t>
  </si>
  <si>
    <t>Even if an LEA meets MOE by one or more methods, they should consider entering all exception and adjustment since this information may be helpful for future years to lower the amount needed to meet MOE.</t>
  </si>
  <si>
    <t xml:space="preserve">of all monthly tabs on one running worksheet. </t>
  </si>
  <si>
    <t xml:space="preserve">Enter information in all shaded areas. Cooperatives/Interlocals enter member districts. </t>
  </si>
  <si>
    <t>Monthly Tabs:</t>
  </si>
  <si>
    <t>Enter in budgeted and actual expenditures for the month.</t>
  </si>
  <si>
    <t>ksdemoe</t>
  </si>
  <si>
    <t>Worksheet password: ksdemoe</t>
  </si>
  <si>
    <t>There are 16 tabs in the workbook. Tab 1 is the Instructions tab. Tab 2 is the Summary and contains the Maintenance of Effort Results box. Tab 3 is the Exceptions tab. The next 12 tabs are monthly tabs where monthly expenditures are tracked. The final tab is the ALLDATA which is a breakdown</t>
  </si>
  <si>
    <t>TOTAL EXCEPTIONS</t>
  </si>
  <si>
    <t xml:space="preserve">NOTE: In the budgeted column, you can utilize the 09/20 student count until the 12/1 student count is finalized. </t>
  </si>
  <si>
    <t>State and Local Per Pupil</t>
  </si>
  <si>
    <t>Local Only Per Pupil</t>
  </si>
  <si>
    <t xml:space="preserve">Note: If exceptions were claimed, enter adjusted MOE levels in the adjusted MOE column. </t>
  </si>
  <si>
    <t>Rev 03/17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</si>
</sst>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7" formatCode="&quot;$&quot;#,##0.00_);\(&quot;$&quot;#,##0.00\)"/>
    <numFmt numFmtId="44" formatCode="_(&quot;$&quot;* #,##0.00_);_(&quot;$&quot;* \(#,##0.00\);_(&quot;$&quot;* &quot;-&quot;??_);_(@_)"/>
    <numFmt numFmtId="164" formatCode="&quot;$&quot;#,##0"/>
    <numFmt numFmtId="165" formatCode="&quot;$&quot;#,##0.00"/>
  </numFmts>
  <fonts count="40">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i/>
      <sz val="12"/>
      <color theme="1"/>
      <name val="Calibri"/>
      <family val="2"/>
      <scheme val="minor"/>
    </font>
    <font>
      <b/>
      <sz val="20"/>
      <color theme="1"/>
      <name val="Calibri"/>
      <family val="2"/>
      <scheme val="minor"/>
    </font>
    <font>
      <b/>
      <sz val="24"/>
      <color theme="1"/>
      <name val="Calibri"/>
      <family val="2"/>
      <scheme val="minor"/>
    </font>
    <font>
      <b/>
      <i/>
      <sz val="12"/>
      <color theme="1"/>
      <name val="Calibri"/>
      <family val="2"/>
      <scheme val="minor"/>
    </font>
    <font>
      <b/>
      <sz val="11"/>
      <name val="Calibri"/>
      <family val="2"/>
      <scheme val="minor"/>
    </font>
    <font>
      <sz val="11"/>
      <color theme="1"/>
      <name val="Calibri"/>
      <family val="2"/>
      <scheme val="minor"/>
    </font>
    <font>
      <b/>
      <i/>
      <sz val="36"/>
      <name val="Aharoni"/>
      <charset val="177"/>
    </font>
    <font>
      <sz val="11"/>
      <name val="Calibri"/>
      <family val="2"/>
      <scheme val="minor"/>
    </font>
    <font>
      <b/>
      <i/>
      <sz val="36"/>
      <color theme="0"/>
      <name val="Aharoni"/>
      <charset val="177"/>
    </font>
    <font>
      <b/>
      <sz val="26"/>
      <color theme="0"/>
      <name val="Calibri"/>
      <family val="2"/>
      <scheme val="minor"/>
    </font>
    <font>
      <i/>
      <sz val="11"/>
      <name val="Calibri"/>
      <family val="2"/>
      <scheme val="minor"/>
    </font>
    <font>
      <u/>
      <sz val="11"/>
      <color theme="1"/>
      <name val="Calibri"/>
      <family val="2"/>
      <scheme val="minor"/>
    </font>
    <font>
      <b/>
      <i/>
      <sz val="11"/>
      <color theme="1"/>
      <name val="Calibri"/>
      <family val="2"/>
      <scheme val="minor"/>
    </font>
    <font>
      <b/>
      <sz val="12"/>
      <name val="Calibri"/>
      <family val="2"/>
      <scheme val="minor"/>
    </font>
    <font>
      <b/>
      <i/>
      <sz val="11"/>
      <name val="Calibri"/>
      <family val="2"/>
      <scheme val="minor"/>
    </font>
    <font>
      <i/>
      <sz val="12"/>
      <name val="Calibri"/>
      <family val="2"/>
      <scheme val="minor"/>
    </font>
    <font>
      <b/>
      <i/>
      <u/>
      <sz val="11"/>
      <color theme="1"/>
      <name val="Calibri"/>
      <family val="2"/>
      <scheme val="minor"/>
    </font>
    <font>
      <b/>
      <i/>
      <u/>
      <sz val="11"/>
      <name val="Calibri"/>
      <family val="2"/>
      <scheme val="minor"/>
    </font>
    <font>
      <b/>
      <i/>
      <u/>
      <sz val="12"/>
      <color theme="1"/>
      <name val="Calibri"/>
      <family val="2"/>
      <scheme val="minor"/>
    </font>
    <font>
      <sz val="10"/>
      <name val="Calibri"/>
      <family val="2"/>
      <scheme val="minor"/>
    </font>
    <font>
      <u/>
      <sz val="11"/>
      <color theme="10"/>
      <name val="Calibri"/>
      <family val="2"/>
      <scheme val="minor"/>
    </font>
    <font>
      <i/>
      <u/>
      <sz val="11"/>
      <color theme="10"/>
      <name val="Calibri"/>
      <family val="2"/>
      <scheme val="minor"/>
    </font>
    <font>
      <b/>
      <sz val="9"/>
      <color theme="1"/>
      <name val="Calibri"/>
      <family val="2"/>
      <scheme val="minor"/>
    </font>
    <font>
      <sz val="12"/>
      <color theme="1"/>
      <name val="Calibri"/>
      <family val="2"/>
    </font>
    <font>
      <i/>
      <sz val="11"/>
      <color rgb="FF191919"/>
      <name val="Calibri"/>
      <family val="2"/>
      <scheme val="minor"/>
    </font>
    <font>
      <sz val="11"/>
      <color rgb="FFFF0000"/>
      <name val="Calibri"/>
      <family val="2"/>
      <scheme val="minor"/>
    </font>
    <font>
      <b/>
      <sz val="11"/>
      <color rgb="FFFF0000"/>
      <name val="Calibri"/>
      <family val="2"/>
      <scheme val="minor"/>
    </font>
    <font>
      <b/>
      <sz val="12"/>
      <color rgb="FFFF0000"/>
      <name val="Calibri"/>
      <family val="2"/>
      <scheme val="minor"/>
    </font>
    <font>
      <i/>
      <sz val="11"/>
      <color theme="1"/>
      <name val="Calibri"/>
      <family val="2"/>
    </font>
    <font>
      <i/>
      <u/>
      <sz val="11"/>
      <color theme="1"/>
      <name val="Calibri"/>
      <family val="2"/>
    </font>
    <font>
      <i/>
      <u/>
      <sz val="11"/>
      <name val="Calibri"/>
      <family val="2"/>
      <scheme val="minor"/>
    </font>
    <font>
      <sz val="8"/>
      <name val="Calibri"/>
      <family val="2"/>
      <scheme val="minor"/>
    </font>
    <font>
      <b/>
      <sz val="14"/>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0094C8"/>
        <bgColor indexed="64"/>
      </patternFill>
    </fill>
    <fill>
      <patternFill patternType="solid">
        <fgColor theme="5"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5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2" fillId="0" borderId="0" applyFont="0" applyFill="0" applyBorder="0" applyAlignment="0" applyProtection="0"/>
    <xf numFmtId="0" fontId="27" fillId="0" borderId="0" applyNumberFormat="0" applyFill="0" applyBorder="0" applyAlignment="0" applyProtection="0"/>
  </cellStyleXfs>
  <cellXfs count="315">
    <xf numFmtId="0" fontId="0" fillId="0" borderId="0" xfId="0"/>
    <xf numFmtId="165" fontId="0" fillId="0" borderId="0" xfId="0" applyNumberFormat="1"/>
    <xf numFmtId="7" fontId="0" fillId="0" borderId="0" xfId="0" applyNumberFormat="1"/>
    <xf numFmtId="0" fontId="1" fillId="0" borderId="0" xfId="0" applyFont="1"/>
    <xf numFmtId="7" fontId="1" fillId="4" borderId="0" xfId="0" applyNumberFormat="1" applyFont="1" applyFill="1"/>
    <xf numFmtId="7" fontId="0" fillId="4" borderId="0" xfId="0" applyNumberFormat="1" applyFill="1"/>
    <xf numFmtId="7" fontId="1" fillId="2" borderId="0" xfId="0" applyNumberFormat="1" applyFont="1" applyFill="1"/>
    <xf numFmtId="7" fontId="0" fillId="2" borderId="0" xfId="0" applyNumberFormat="1" applyFill="1"/>
    <xf numFmtId="0" fontId="0" fillId="8" borderId="6" xfId="0" applyFill="1" applyBorder="1" applyAlignment="1">
      <alignment horizontal="left" vertical="top" wrapText="1"/>
    </xf>
    <xf numFmtId="0" fontId="0" fillId="8" borderId="6" xfId="0" applyFill="1" applyBorder="1" applyAlignment="1">
      <alignment horizontal="left" vertical="top"/>
    </xf>
    <xf numFmtId="0" fontId="0" fillId="8" borderId="0" xfId="0" applyFill="1" applyBorder="1" applyAlignment="1">
      <alignment horizontal="left" vertical="top"/>
    </xf>
    <xf numFmtId="0" fontId="7" fillId="8" borderId="0" xfId="0" applyFont="1" applyFill="1"/>
    <xf numFmtId="0" fontId="2" fillId="8" borderId="0" xfId="0" applyFont="1" applyFill="1" applyAlignment="1">
      <alignment horizontal="left" vertical="top"/>
    </xf>
    <xf numFmtId="0" fontId="2" fillId="8" borderId="0" xfId="0" applyFont="1" applyFill="1"/>
    <xf numFmtId="0" fontId="7" fillId="8" borderId="0" xfId="0" applyFont="1" applyFill="1" applyAlignment="1">
      <alignment horizontal="left" vertical="top"/>
    </xf>
    <xf numFmtId="0" fontId="0" fillId="8" borderId="0" xfId="0" applyFill="1" applyAlignment="1">
      <alignment horizontal="left" vertical="top"/>
    </xf>
    <xf numFmtId="0" fontId="0" fillId="8" borderId="0" xfId="0" applyFill="1"/>
    <xf numFmtId="0" fontId="6" fillId="8" borderId="0" xfId="0" applyFont="1" applyFill="1"/>
    <xf numFmtId="49" fontId="6" fillId="8" borderId="0" xfId="0" applyNumberFormat="1" applyFont="1" applyFill="1" applyAlignment="1">
      <alignment horizontal="right"/>
    </xf>
    <xf numFmtId="0" fontId="6" fillId="8" borderId="0" xfId="0" applyFont="1" applyFill="1" applyAlignment="1">
      <alignment horizontal="left" vertical="top"/>
    </xf>
    <xf numFmtId="49" fontId="0" fillId="8" borderId="0" xfId="0" applyNumberFormat="1" applyFill="1" applyAlignment="1">
      <alignment horizontal="right"/>
    </xf>
    <xf numFmtId="0" fontId="18" fillId="8" borderId="0" xfId="0" applyFont="1" applyFill="1" applyAlignment="1">
      <alignment horizontal="left" vertical="top"/>
    </xf>
    <xf numFmtId="0" fontId="4" fillId="8" borderId="0" xfId="0" applyFont="1" applyFill="1"/>
    <xf numFmtId="0" fontId="22" fillId="8" borderId="0" xfId="0" applyFont="1" applyFill="1" applyAlignment="1">
      <alignment horizontal="left"/>
    </xf>
    <xf numFmtId="0" fontId="6" fillId="8" borderId="0" xfId="0" applyFont="1" applyFill="1" applyAlignment="1">
      <alignment vertical="center"/>
    </xf>
    <xf numFmtId="0" fontId="19" fillId="8" borderId="0" xfId="0" applyFont="1" applyFill="1" applyBorder="1" applyAlignment="1">
      <alignment horizontal="left"/>
    </xf>
    <xf numFmtId="0" fontId="6" fillId="8" borderId="0" xfId="0" applyFont="1" applyFill="1" applyBorder="1" applyAlignment="1"/>
    <xf numFmtId="0" fontId="6" fillId="8" borderId="0" xfId="0" applyFont="1" applyFill="1" applyBorder="1"/>
    <xf numFmtId="0" fontId="17" fillId="8" borderId="0" xfId="0" applyFont="1" applyFill="1" applyBorder="1" applyAlignment="1">
      <alignment horizontal="left"/>
    </xf>
    <xf numFmtId="0" fontId="14" fillId="8" borderId="0" xfId="0" applyFont="1" applyFill="1" applyAlignment="1">
      <alignment horizontal="left" vertical="top"/>
    </xf>
    <xf numFmtId="0" fontId="23" fillId="8" borderId="0" xfId="0" applyFont="1" applyFill="1" applyAlignment="1">
      <alignment horizontal="left" vertical="top"/>
    </xf>
    <xf numFmtId="0" fontId="24" fillId="8" borderId="0" xfId="0" applyFont="1" applyFill="1" applyAlignment="1">
      <alignment horizontal="left"/>
    </xf>
    <xf numFmtId="0" fontId="7" fillId="8" borderId="0" xfId="0" applyFont="1" applyFill="1" applyAlignment="1"/>
    <xf numFmtId="0" fontId="26" fillId="8" borderId="0" xfId="0" applyFont="1" applyFill="1" applyAlignment="1">
      <alignment horizontal="left" vertical="top"/>
    </xf>
    <xf numFmtId="0" fontId="28" fillId="8" borderId="0" xfId="2" applyFont="1" applyFill="1"/>
    <xf numFmtId="2" fontId="0" fillId="0" borderId="0" xfId="0" applyNumberFormat="1"/>
    <xf numFmtId="2" fontId="0" fillId="4" borderId="0" xfId="0" applyNumberFormat="1" applyFill="1"/>
    <xf numFmtId="2" fontId="0" fillId="2" borderId="0" xfId="0" applyNumberFormat="1" applyFill="1"/>
    <xf numFmtId="165" fontId="0" fillId="4" borderId="0" xfId="0" applyNumberFormat="1" applyFill="1"/>
    <xf numFmtId="165" fontId="0" fillId="2" borderId="0" xfId="0" applyNumberFormat="1" applyFill="1"/>
    <xf numFmtId="0" fontId="20" fillId="8" borderId="0" xfId="0" applyFont="1" applyFill="1" applyAlignment="1">
      <alignment horizontal="left"/>
    </xf>
    <xf numFmtId="165" fontId="0" fillId="8" borderId="38" xfId="0" applyNumberFormat="1" applyFill="1" applyBorder="1" applyProtection="1"/>
    <xf numFmtId="165" fontId="0" fillId="8" borderId="8" xfId="0" applyNumberFormat="1" applyFill="1" applyBorder="1" applyProtection="1"/>
    <xf numFmtId="0" fontId="0" fillId="8" borderId="4" xfId="0" applyFill="1" applyBorder="1"/>
    <xf numFmtId="165" fontId="0" fillId="8" borderId="37" xfId="0" applyNumberFormat="1" applyFill="1" applyBorder="1" applyProtection="1"/>
    <xf numFmtId="0" fontId="21" fillId="8" borderId="0" xfId="0" applyFont="1" applyFill="1" applyBorder="1" applyAlignment="1">
      <alignment horizontal="left"/>
    </xf>
    <xf numFmtId="0" fontId="31" fillId="8" borderId="0" xfId="0" applyFont="1" applyFill="1" applyAlignment="1">
      <alignment vertical="center" readingOrder="1"/>
    </xf>
    <xf numFmtId="7" fontId="12" fillId="0" borderId="0" xfId="1" applyNumberFormat="1" applyFont="1" applyAlignment="1">
      <alignment horizontal="center"/>
    </xf>
    <xf numFmtId="165" fontId="0" fillId="0" borderId="0" xfId="0" applyNumberFormat="1" applyFont="1" applyAlignment="1">
      <alignment horizontal="center"/>
    </xf>
    <xf numFmtId="7" fontId="0" fillId="0" borderId="0" xfId="0" applyNumberFormat="1" applyFont="1" applyAlignment="1">
      <alignment horizontal="center"/>
    </xf>
    <xf numFmtId="7" fontId="0" fillId="0" borderId="0" xfId="1" applyNumberFormat="1" applyFont="1" applyAlignment="1">
      <alignment horizontal="center"/>
    </xf>
    <xf numFmtId="7" fontId="1" fillId="5" borderId="0" xfId="1" applyNumberFormat="1" applyFont="1" applyFill="1" applyAlignment="1">
      <alignment horizontal="center"/>
    </xf>
    <xf numFmtId="165" fontId="1" fillId="5" borderId="0" xfId="0" applyNumberFormat="1" applyFont="1" applyFill="1" applyAlignment="1">
      <alignment horizontal="center"/>
    </xf>
    <xf numFmtId="7" fontId="1" fillId="5" borderId="0" xfId="0" applyNumberFormat="1" applyFont="1" applyFill="1" applyAlignment="1">
      <alignment horizontal="center"/>
    </xf>
    <xf numFmtId="7" fontId="11" fillId="5" borderId="0" xfId="0" applyNumberFormat="1" applyFont="1" applyFill="1" applyAlignment="1">
      <alignment horizontal="center"/>
    </xf>
    <xf numFmtId="7" fontId="1" fillId="0" borderId="0" xfId="1" applyNumberFormat="1" applyFont="1" applyAlignment="1">
      <alignment horizontal="center"/>
    </xf>
    <xf numFmtId="165" fontId="1" fillId="0" borderId="0" xfId="0" applyNumberFormat="1" applyFont="1" applyAlignment="1">
      <alignment horizontal="center"/>
    </xf>
    <xf numFmtId="7" fontId="1" fillId="0" borderId="0" xfId="0" applyNumberFormat="1" applyFont="1" applyAlignment="1">
      <alignment horizontal="center"/>
    </xf>
    <xf numFmtId="7" fontId="0" fillId="5" borderId="0" xfId="1" applyNumberFormat="1" applyFont="1" applyFill="1" applyAlignment="1">
      <alignment horizontal="center"/>
    </xf>
    <xf numFmtId="165" fontId="0" fillId="0" borderId="0" xfId="0" applyNumberFormat="1" applyAlignment="1">
      <alignment horizontal="center"/>
    </xf>
    <xf numFmtId="165" fontId="0" fillId="5" borderId="0" xfId="0" applyNumberFormat="1" applyFill="1" applyAlignment="1">
      <alignment horizontal="center"/>
    </xf>
    <xf numFmtId="7" fontId="0" fillId="0" borderId="0" xfId="0" applyNumberFormat="1" applyAlignment="1">
      <alignment horizontal="center"/>
    </xf>
    <xf numFmtId="7" fontId="0" fillId="5" borderId="0" xfId="0" applyNumberFormat="1" applyFill="1" applyAlignment="1">
      <alignment horizontal="center"/>
    </xf>
    <xf numFmtId="7" fontId="14" fillId="5" borderId="0" xfId="0" applyNumberFormat="1" applyFont="1" applyFill="1" applyAlignment="1">
      <alignment horizontal="center"/>
    </xf>
    <xf numFmtId="2" fontId="0" fillId="0" borderId="0" xfId="1" applyNumberFormat="1" applyFont="1" applyAlignment="1">
      <alignment horizontal="center"/>
    </xf>
    <xf numFmtId="2" fontId="0" fillId="5" borderId="0" xfId="1" applyNumberFormat="1" applyFont="1" applyFill="1" applyAlignment="1">
      <alignment horizontal="center"/>
    </xf>
    <xf numFmtId="2" fontId="0" fillId="0" borderId="0" xfId="0" applyNumberFormat="1" applyAlignment="1">
      <alignment horizontal="center"/>
    </xf>
    <xf numFmtId="2" fontId="0" fillId="5" borderId="0" xfId="0" applyNumberFormat="1" applyFill="1" applyAlignment="1">
      <alignment horizontal="center"/>
    </xf>
    <xf numFmtId="2" fontId="14" fillId="5" borderId="0" xfId="0" applyNumberFormat="1" applyFont="1" applyFill="1" applyAlignment="1">
      <alignment horizontal="center"/>
    </xf>
    <xf numFmtId="165" fontId="0" fillId="0" borderId="0" xfId="1" applyNumberFormat="1" applyFont="1" applyAlignment="1">
      <alignment horizontal="center"/>
    </xf>
    <xf numFmtId="165" fontId="0" fillId="5" borderId="0" xfId="1" applyNumberFormat="1" applyFont="1" applyFill="1" applyAlignment="1">
      <alignment horizontal="center"/>
    </xf>
    <xf numFmtId="165" fontId="14" fillId="5" borderId="0" xfId="0" applyNumberFormat="1" applyFont="1" applyFill="1" applyAlignment="1">
      <alignment horizontal="center"/>
    </xf>
    <xf numFmtId="7" fontId="0" fillId="0" borderId="0" xfId="1" applyNumberFormat="1" applyFont="1" applyFill="1" applyAlignment="1">
      <alignment horizontal="center"/>
    </xf>
    <xf numFmtId="165" fontId="0" fillId="0" borderId="0" xfId="0" applyNumberFormat="1" applyFill="1" applyAlignment="1">
      <alignment horizontal="center"/>
    </xf>
    <xf numFmtId="7" fontId="0" fillId="0" borderId="0" xfId="0" applyNumberFormat="1" applyFill="1" applyAlignment="1">
      <alignment horizontal="center"/>
    </xf>
    <xf numFmtId="0" fontId="24" fillId="8" borderId="0" xfId="0" applyFont="1" applyFill="1" applyBorder="1" applyAlignment="1">
      <alignment horizontal="left"/>
    </xf>
    <xf numFmtId="0" fontId="35" fillId="0" borderId="0" xfId="0" applyFont="1" applyAlignment="1">
      <alignment vertical="center"/>
    </xf>
    <xf numFmtId="0" fontId="27" fillId="8" borderId="0" xfId="2" applyFill="1" applyAlignment="1">
      <alignment horizontal="left" vertical="top"/>
    </xf>
    <xf numFmtId="0" fontId="17" fillId="8" borderId="0" xfId="0" applyFont="1" applyFill="1" applyAlignment="1">
      <alignment horizontal="left" vertical="top"/>
    </xf>
    <xf numFmtId="0" fontId="36" fillId="0" borderId="0" xfId="0" applyFont="1" applyAlignment="1">
      <alignment vertical="center"/>
    </xf>
    <xf numFmtId="0" fontId="37" fillId="8" borderId="0" xfId="0" applyFont="1" applyFill="1" applyBorder="1" applyAlignment="1">
      <alignment horizontal="left"/>
    </xf>
    <xf numFmtId="0" fontId="3" fillId="9" borderId="2" xfId="0" applyFont="1" applyFill="1" applyBorder="1" applyProtection="1">
      <protection locked="0"/>
    </xf>
    <xf numFmtId="0" fontId="0" fillId="8" borderId="0" xfId="0" applyFill="1" applyBorder="1" applyProtection="1">
      <protection locked="0"/>
    </xf>
    <xf numFmtId="0" fontId="0" fillId="8" borderId="0" xfId="0" applyFill="1" applyProtection="1">
      <protection locked="0"/>
    </xf>
    <xf numFmtId="0" fontId="4" fillId="8" borderId="0" xfId="0" applyFont="1" applyFill="1" applyBorder="1" applyProtection="1">
      <protection locked="0"/>
    </xf>
    <xf numFmtId="0" fontId="3" fillId="8" borderId="0" xfId="0" applyFont="1" applyFill="1" applyBorder="1" applyProtection="1">
      <protection locked="0"/>
    </xf>
    <xf numFmtId="0" fontId="5" fillId="8" borderId="0" xfId="0" applyFont="1" applyFill="1" applyProtection="1">
      <protection locked="0"/>
    </xf>
    <xf numFmtId="0" fontId="4" fillId="9" borderId="16" xfId="0" applyFont="1" applyFill="1" applyBorder="1" applyProtection="1">
      <protection locked="0"/>
    </xf>
    <xf numFmtId="0" fontId="2" fillId="9" borderId="47" xfId="0" applyFont="1" applyFill="1" applyBorder="1" applyAlignment="1" applyProtection="1">
      <alignment horizontal="center"/>
      <protection locked="0"/>
    </xf>
    <xf numFmtId="164" fontId="4" fillId="9" borderId="4" xfId="0" applyNumberFormat="1" applyFont="1" applyFill="1" applyBorder="1" applyAlignment="1" applyProtection="1">
      <alignment horizontal="center"/>
      <protection locked="0"/>
    </xf>
    <xf numFmtId="0" fontId="4" fillId="8" borderId="17" xfId="0" applyFont="1" applyFill="1" applyBorder="1" applyAlignment="1" applyProtection="1">
      <alignment horizontal="center"/>
      <protection locked="0"/>
    </xf>
    <xf numFmtId="0" fontId="0" fillId="8" borderId="11" xfId="0" applyFill="1" applyBorder="1" applyProtection="1">
      <protection locked="0"/>
    </xf>
    <xf numFmtId="0" fontId="1" fillId="8" borderId="11" xfId="0" applyFont="1" applyFill="1" applyBorder="1" applyAlignment="1" applyProtection="1">
      <alignment horizontal="center"/>
      <protection locked="0"/>
    </xf>
    <xf numFmtId="0" fontId="1" fillId="8" borderId="0" xfId="0" applyFont="1" applyFill="1" applyBorder="1" applyAlignment="1" applyProtection="1">
      <alignment horizontal="center"/>
      <protection locked="0"/>
    </xf>
    <xf numFmtId="0" fontId="4" fillId="9" borderId="16" xfId="0" applyFont="1" applyFill="1" applyBorder="1" applyAlignment="1" applyProtection="1">
      <alignment horizontal="right"/>
      <protection locked="0"/>
    </xf>
    <xf numFmtId="0" fontId="4" fillId="9" borderId="4" xfId="0" applyNumberFormat="1" applyFont="1" applyFill="1" applyBorder="1" applyAlignment="1" applyProtection="1">
      <alignment horizontal="right"/>
      <protection locked="0"/>
    </xf>
    <xf numFmtId="3" fontId="4" fillId="9" borderId="4" xfId="0" applyNumberFormat="1" applyFont="1" applyFill="1" applyBorder="1" applyAlignment="1" applyProtection="1">
      <alignment horizontal="right"/>
      <protection locked="0"/>
    </xf>
    <xf numFmtId="0" fontId="4" fillId="9" borderId="42" xfId="0" applyNumberFormat="1" applyFont="1" applyFill="1" applyBorder="1" applyAlignment="1" applyProtection="1">
      <alignment horizontal="right"/>
      <protection locked="0"/>
    </xf>
    <xf numFmtId="49" fontId="4" fillId="9" borderId="47" xfId="0" applyNumberFormat="1" applyFont="1" applyFill="1" applyBorder="1" applyAlignment="1" applyProtection="1">
      <alignment horizontal="right"/>
      <protection locked="0"/>
    </xf>
    <xf numFmtId="0" fontId="0" fillId="8" borderId="3" xfId="0" applyFill="1" applyBorder="1" applyProtection="1">
      <protection locked="0"/>
    </xf>
    <xf numFmtId="165" fontId="0" fillId="8" borderId="0" xfId="0" applyNumberFormat="1" applyFill="1" applyBorder="1" applyProtection="1">
      <protection locked="0"/>
    </xf>
    <xf numFmtId="0" fontId="4" fillId="9" borderId="49" xfId="0" applyFont="1" applyFill="1" applyBorder="1" applyProtection="1">
      <protection locked="0"/>
    </xf>
    <xf numFmtId="0" fontId="2" fillId="9" borderId="50" xfId="0" applyFont="1" applyFill="1" applyBorder="1" applyAlignment="1" applyProtection="1">
      <alignment horizontal="center"/>
      <protection locked="0"/>
    </xf>
    <xf numFmtId="164" fontId="4" fillId="9" borderId="51" xfId="0" applyNumberFormat="1" applyFont="1" applyFill="1" applyBorder="1" applyAlignment="1" applyProtection="1">
      <alignment horizontal="center"/>
      <protection locked="0"/>
    </xf>
    <xf numFmtId="0" fontId="4" fillId="8" borderId="15" xfId="0" applyFont="1" applyFill="1" applyBorder="1" applyAlignment="1" applyProtection="1">
      <alignment horizontal="center"/>
      <protection locked="0"/>
    </xf>
    <xf numFmtId="0" fontId="0" fillId="8" borderId="23" xfId="0" applyFill="1" applyBorder="1" applyProtection="1">
      <protection locked="0"/>
    </xf>
    <xf numFmtId="165" fontId="0" fillId="8" borderId="2" xfId="0" applyNumberFormat="1" applyFill="1" applyBorder="1" applyProtection="1">
      <protection locked="0"/>
    </xf>
    <xf numFmtId="0" fontId="2" fillId="9" borderId="4" xfId="0" applyFont="1" applyFill="1" applyBorder="1" applyAlignment="1" applyProtection="1">
      <alignment horizontal="center"/>
      <protection locked="0"/>
    </xf>
    <xf numFmtId="0" fontId="4" fillId="9" borderId="4" xfId="0" applyFont="1" applyFill="1" applyBorder="1" applyAlignment="1" applyProtection="1">
      <alignment horizontal="right"/>
      <protection locked="0"/>
    </xf>
    <xf numFmtId="0" fontId="4" fillId="9" borderId="42" xfId="0" applyFont="1" applyFill="1" applyBorder="1" applyProtection="1">
      <protection locked="0"/>
    </xf>
    <xf numFmtId="0" fontId="4" fillId="9" borderId="47" xfId="0" applyFont="1" applyFill="1" applyBorder="1" applyAlignment="1" applyProtection="1">
      <alignment horizontal="right"/>
      <protection locked="0"/>
    </xf>
    <xf numFmtId="0" fontId="0" fillId="8" borderId="17" xfId="0" applyFill="1" applyBorder="1" applyProtection="1">
      <protection locked="0"/>
    </xf>
    <xf numFmtId="2" fontId="4" fillId="9" borderId="1" xfId="0" applyNumberFormat="1" applyFont="1" applyFill="1" applyBorder="1" applyProtection="1">
      <protection locked="0"/>
    </xf>
    <xf numFmtId="2" fontId="0" fillId="9" borderId="3" xfId="0" applyNumberFormat="1" applyFill="1" applyBorder="1" applyProtection="1">
      <protection locked="0"/>
    </xf>
    <xf numFmtId="165" fontId="0" fillId="9" borderId="38" xfId="0" applyNumberFormat="1" applyFill="1" applyBorder="1" applyProtection="1">
      <protection locked="0"/>
    </xf>
    <xf numFmtId="165" fontId="0" fillId="9" borderId="3" xfId="0" applyNumberFormat="1" applyFill="1" applyBorder="1" applyProtection="1">
      <protection locked="0"/>
    </xf>
    <xf numFmtId="165" fontId="0" fillId="9" borderId="37" xfId="0" applyNumberFormat="1" applyFill="1" applyBorder="1" applyProtection="1">
      <protection locked="0"/>
    </xf>
    <xf numFmtId="2" fontId="0" fillId="8" borderId="0" xfId="0" applyNumberFormat="1" applyFill="1" applyProtection="1">
      <protection locked="0"/>
    </xf>
    <xf numFmtId="2" fontId="0" fillId="8" borderId="0" xfId="0" applyNumberFormat="1" applyFill="1" applyBorder="1" applyProtection="1">
      <protection locked="0"/>
    </xf>
    <xf numFmtId="0" fontId="1" fillId="8" borderId="0" xfId="0" applyFont="1" applyFill="1" applyProtection="1">
      <protection locked="0"/>
    </xf>
    <xf numFmtId="0" fontId="30" fillId="0" borderId="0" xfId="0" applyFont="1" applyProtection="1">
      <protection locked="0"/>
    </xf>
    <xf numFmtId="165" fontId="0" fillId="8" borderId="0" xfId="0" applyNumberFormat="1" applyFill="1" applyProtection="1">
      <protection locked="0"/>
    </xf>
    <xf numFmtId="165" fontId="4" fillId="9" borderId="1" xfId="0" applyNumberFormat="1" applyFont="1" applyFill="1" applyBorder="1" applyProtection="1">
      <protection locked="0"/>
    </xf>
    <xf numFmtId="0" fontId="0" fillId="8" borderId="1" xfId="0" applyFill="1" applyBorder="1" applyProtection="1">
      <protection locked="0"/>
    </xf>
    <xf numFmtId="0" fontId="1" fillId="9" borderId="1" xfId="0" applyFont="1" applyFill="1" applyBorder="1" applyProtection="1">
      <protection locked="0"/>
    </xf>
    <xf numFmtId="0" fontId="0" fillId="9" borderId="3" xfId="0" applyFill="1" applyBorder="1" applyProtection="1">
      <protection locked="0"/>
    </xf>
    <xf numFmtId="0" fontId="3" fillId="8" borderId="1" xfId="0" applyFont="1" applyFill="1" applyBorder="1" applyProtection="1"/>
    <xf numFmtId="0" fontId="5" fillId="8" borderId="23" xfId="0" applyFont="1" applyFill="1" applyBorder="1" applyProtection="1"/>
    <xf numFmtId="0" fontId="0" fillId="8" borderId="0" xfId="0" applyFill="1" applyBorder="1" applyProtection="1"/>
    <xf numFmtId="0" fontId="0" fillId="8" borderId="24" xfId="0" applyFill="1" applyBorder="1" applyProtection="1"/>
    <xf numFmtId="0" fontId="4" fillId="8" borderId="1" xfId="0" applyFont="1" applyFill="1" applyBorder="1" applyProtection="1"/>
    <xf numFmtId="0" fontId="0" fillId="8" borderId="3" xfId="0" applyFill="1" applyBorder="1" applyProtection="1"/>
    <xf numFmtId="165" fontId="0" fillId="8" borderId="3" xfId="0" applyNumberFormat="1" applyFill="1" applyBorder="1" applyProtection="1"/>
    <xf numFmtId="0" fontId="0" fillId="8" borderId="23" xfId="0" applyFill="1" applyBorder="1" applyProtection="1"/>
    <xf numFmtId="165" fontId="0" fillId="8" borderId="2" xfId="0" applyNumberFormat="1" applyFill="1" applyBorder="1" applyProtection="1"/>
    <xf numFmtId="0" fontId="5" fillId="8" borderId="5" xfId="0" applyFont="1" applyFill="1" applyBorder="1" applyProtection="1"/>
    <xf numFmtId="0" fontId="0" fillId="8" borderId="6" xfId="0" applyFill="1" applyBorder="1" applyProtection="1"/>
    <xf numFmtId="2" fontId="4" fillId="8" borderId="1" xfId="0" applyNumberFormat="1" applyFont="1" applyFill="1" applyBorder="1" applyProtection="1"/>
    <xf numFmtId="2" fontId="0" fillId="8" borderId="3" xfId="0" applyNumberFormat="1" applyFill="1" applyBorder="1" applyProtection="1"/>
    <xf numFmtId="2" fontId="0" fillId="8" borderId="38" xfId="0" applyNumberFormat="1" applyFill="1" applyBorder="1" applyProtection="1"/>
    <xf numFmtId="2" fontId="0" fillId="8" borderId="37" xfId="0" applyNumberFormat="1" applyFill="1" applyBorder="1" applyProtection="1"/>
    <xf numFmtId="2" fontId="0" fillId="8" borderId="2" xfId="0" applyNumberFormat="1" applyFill="1" applyBorder="1" applyProtection="1"/>
    <xf numFmtId="2" fontId="34" fillId="8" borderId="3" xfId="0" applyNumberFormat="1" applyFont="1" applyFill="1" applyBorder="1" applyProtection="1"/>
    <xf numFmtId="165" fontId="4" fillId="8" borderId="1" xfId="0" applyNumberFormat="1" applyFont="1" applyFill="1" applyBorder="1" applyProtection="1"/>
    <xf numFmtId="165" fontId="0" fillId="8" borderId="46" xfId="0" applyNumberFormat="1" applyFill="1" applyBorder="1" applyProtection="1"/>
    <xf numFmtId="165" fontId="0" fillId="8" borderId="7" xfId="0" applyNumberFormat="1" applyFill="1" applyBorder="1" applyProtection="1"/>
    <xf numFmtId="0" fontId="4" fillId="8" borderId="23" xfId="0" applyFont="1" applyFill="1" applyBorder="1" applyProtection="1"/>
    <xf numFmtId="165" fontId="0" fillId="8" borderId="24" xfId="0" applyNumberFormat="1" applyFill="1" applyBorder="1" applyProtection="1"/>
    <xf numFmtId="0" fontId="6" fillId="8" borderId="23" xfId="0" applyFont="1" applyFill="1" applyBorder="1" applyProtection="1"/>
    <xf numFmtId="165" fontId="0" fillId="8" borderId="25" xfId="0" applyNumberFormat="1" applyFill="1" applyBorder="1" applyProtection="1"/>
    <xf numFmtId="165" fontId="0" fillId="8" borderId="12" xfId="0" applyNumberFormat="1" applyFill="1" applyBorder="1" applyProtection="1"/>
    <xf numFmtId="0" fontId="1" fillId="8" borderId="1" xfId="0" applyFont="1" applyFill="1" applyBorder="1" applyProtection="1"/>
    <xf numFmtId="0" fontId="4" fillId="8" borderId="48" xfId="0" applyFont="1" applyFill="1" applyBorder="1" applyAlignment="1" applyProtection="1">
      <alignment horizontal="center" wrapText="1"/>
    </xf>
    <xf numFmtId="0" fontId="4" fillId="8" borderId="21" xfId="0" applyFont="1" applyFill="1" applyBorder="1" applyAlignment="1" applyProtection="1">
      <alignment horizontal="center"/>
    </xf>
    <xf numFmtId="0" fontId="4" fillId="8" borderId="9" xfId="0" applyFont="1" applyFill="1" applyBorder="1" applyAlignment="1" applyProtection="1">
      <alignment horizontal="center" wrapText="1"/>
    </xf>
    <xf numFmtId="0" fontId="4" fillId="8" borderId="4" xfId="0" applyFont="1" applyFill="1" applyBorder="1" applyAlignment="1" applyProtection="1">
      <alignment horizontal="center" vertical="center" wrapText="1"/>
    </xf>
    <xf numFmtId="164" fontId="4" fillId="8" borderId="4" xfId="0" applyNumberFormat="1" applyFont="1" applyFill="1" applyBorder="1" applyAlignment="1" applyProtection="1">
      <alignment horizontal="center"/>
    </xf>
    <xf numFmtId="164" fontId="4" fillId="8" borderId="42" xfId="0" applyNumberFormat="1" applyFont="1" applyFill="1" applyBorder="1" applyAlignment="1" applyProtection="1">
      <alignment horizontal="center"/>
    </xf>
    <xf numFmtId="164" fontId="4" fillId="8" borderId="52" xfId="0" applyNumberFormat="1" applyFont="1" applyFill="1" applyBorder="1" applyAlignment="1" applyProtection="1">
      <alignment horizontal="center"/>
    </xf>
    <xf numFmtId="0" fontId="4" fillId="8" borderId="4" xfId="0" applyFont="1" applyFill="1" applyBorder="1" applyAlignment="1" applyProtection="1">
      <alignment horizontal="center"/>
    </xf>
    <xf numFmtId="0" fontId="20" fillId="8" borderId="4" xfId="0" applyFont="1" applyFill="1" applyBorder="1" applyAlignment="1" applyProtection="1">
      <alignment horizontal="center"/>
    </xf>
    <xf numFmtId="0" fontId="0" fillId="8" borderId="4" xfId="0" applyFill="1" applyBorder="1" applyProtection="1"/>
    <xf numFmtId="164" fontId="4" fillId="8" borderId="47" xfId="0" applyNumberFormat="1" applyFont="1" applyFill="1" applyBorder="1" applyAlignment="1" applyProtection="1">
      <alignment horizontal="center"/>
    </xf>
    <xf numFmtId="0" fontId="0" fillId="7" borderId="0" xfId="0" applyFill="1" applyBorder="1" applyProtection="1">
      <protection locked="0"/>
    </xf>
    <xf numFmtId="0" fontId="0" fillId="0" borderId="0" xfId="0" applyProtection="1">
      <protection locked="0"/>
    </xf>
    <xf numFmtId="0" fontId="6" fillId="0" borderId="0" xfId="0"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19" fillId="0" borderId="0" xfId="0" applyFont="1" applyBorder="1" applyAlignment="1" applyProtection="1">
      <alignment horizontal="right"/>
      <protection locked="0"/>
    </xf>
    <xf numFmtId="0" fontId="6" fillId="0" borderId="0" xfId="0" applyFont="1" applyBorder="1" applyAlignment="1" applyProtection="1">
      <protection locked="0"/>
    </xf>
    <xf numFmtId="0" fontId="7" fillId="0" borderId="0" xfId="0" applyFont="1" applyProtection="1">
      <protection locked="0"/>
    </xf>
    <xf numFmtId="0" fontId="6" fillId="0" borderId="0" xfId="0" applyFont="1" applyProtection="1">
      <protection locked="0"/>
    </xf>
    <xf numFmtId="0" fontId="4" fillId="0" borderId="16" xfId="0" applyFont="1" applyBorder="1" applyProtection="1">
      <protection locked="0"/>
    </xf>
    <xf numFmtId="0" fontId="4" fillId="0" borderId="4" xfId="0" applyFont="1" applyBorder="1" applyProtection="1">
      <protection locked="0"/>
    </xf>
    <xf numFmtId="0" fontId="4" fillId="3" borderId="4" xfId="0" applyFont="1" applyFill="1" applyBorder="1" applyProtection="1">
      <protection locked="0"/>
    </xf>
    <xf numFmtId="0" fontId="4" fillId="3" borderId="17" xfId="0" applyFont="1" applyFill="1" applyBorder="1" applyProtection="1">
      <protection locked="0"/>
    </xf>
    <xf numFmtId="0" fontId="17" fillId="0" borderId="16" xfId="0" applyFont="1" applyBorder="1" applyProtection="1">
      <protection locked="0"/>
    </xf>
    <xf numFmtId="0" fontId="17" fillId="0" borderId="4" xfId="0" applyFont="1" applyBorder="1" applyProtection="1">
      <protection locked="0"/>
    </xf>
    <xf numFmtId="164" fontId="17" fillId="0" borderId="4" xfId="0" applyNumberFormat="1" applyFont="1" applyBorder="1" applyProtection="1">
      <protection locked="0"/>
    </xf>
    <xf numFmtId="14" fontId="17" fillId="0" borderId="4" xfId="0" applyNumberFormat="1" applyFont="1" applyBorder="1" applyProtection="1">
      <protection locked="0"/>
    </xf>
    <xf numFmtId="0" fontId="14" fillId="0" borderId="4" xfId="0" applyFont="1" applyBorder="1" applyProtection="1">
      <protection locked="0"/>
    </xf>
    <xf numFmtId="0" fontId="17" fillId="3" borderId="4" xfId="0" applyFont="1" applyFill="1" applyBorder="1" applyProtection="1">
      <protection locked="0"/>
    </xf>
    <xf numFmtId="164" fontId="17" fillId="3" borderId="4" xfId="0" applyNumberFormat="1" applyFont="1" applyFill="1" applyBorder="1" applyProtection="1">
      <protection locked="0"/>
    </xf>
    <xf numFmtId="14" fontId="17" fillId="3" borderId="17" xfId="0" applyNumberFormat="1" applyFont="1" applyFill="1" applyBorder="1" applyProtection="1">
      <protection locked="0"/>
    </xf>
    <xf numFmtId="0" fontId="0" fillId="0" borderId="16" xfId="0" applyBorder="1" applyProtection="1">
      <protection locked="0"/>
    </xf>
    <xf numFmtId="0" fontId="0" fillId="0" borderId="4" xfId="0" applyBorder="1" applyProtection="1">
      <protection locked="0"/>
    </xf>
    <xf numFmtId="164" fontId="0" fillId="0" borderId="4" xfId="0" applyNumberFormat="1" applyBorder="1" applyProtection="1">
      <protection locked="0"/>
    </xf>
    <xf numFmtId="0" fontId="0" fillId="3" borderId="4" xfId="0" applyFill="1" applyBorder="1" applyProtection="1">
      <protection locked="0"/>
    </xf>
    <xf numFmtId="164" fontId="0" fillId="3" borderId="4" xfId="0" applyNumberFormat="1" applyFill="1" applyBorder="1" applyProtection="1">
      <protection locked="0"/>
    </xf>
    <xf numFmtId="0" fontId="0" fillId="3" borderId="17" xfId="0" applyFill="1" applyBorder="1" applyProtection="1">
      <protection locked="0"/>
    </xf>
    <xf numFmtId="0" fontId="0" fillId="0" borderId="18" xfId="0" applyBorder="1" applyProtection="1">
      <protection locked="0"/>
    </xf>
    <xf numFmtId="0" fontId="0" fillId="0" borderId="19" xfId="0" applyBorder="1" applyProtection="1">
      <protection locked="0"/>
    </xf>
    <xf numFmtId="164" fontId="0" fillId="0" borderId="19" xfId="0" applyNumberFormat="1" applyBorder="1" applyProtection="1">
      <protection locked="0"/>
    </xf>
    <xf numFmtId="0" fontId="0" fillId="3" borderId="19" xfId="0" applyFill="1" applyBorder="1" applyProtection="1">
      <protection locked="0"/>
    </xf>
    <xf numFmtId="164" fontId="0" fillId="3" borderId="19" xfId="0" applyNumberFormat="1" applyFill="1" applyBorder="1" applyProtection="1">
      <protection locked="0"/>
    </xf>
    <xf numFmtId="0" fontId="0" fillId="3" borderId="13" xfId="0" applyFill="1" applyBorder="1" applyProtection="1">
      <protection locked="0"/>
    </xf>
    <xf numFmtId="0" fontId="5" fillId="0" borderId="0" xfId="0" applyFont="1" applyFill="1" applyBorder="1" applyAlignment="1" applyProtection="1">
      <protection locked="0"/>
    </xf>
    <xf numFmtId="0" fontId="4" fillId="0" borderId="42" xfId="0" applyFont="1" applyBorder="1" applyProtection="1">
      <protection locked="0"/>
    </xf>
    <xf numFmtId="0" fontId="4" fillId="0" borderId="43" xfId="0" applyFont="1" applyBorder="1" applyAlignment="1" applyProtection="1">
      <alignment wrapText="1"/>
      <protection locked="0"/>
    </xf>
    <xf numFmtId="0" fontId="4" fillId="0" borderId="0" xfId="0" applyFont="1" applyFill="1" applyBorder="1" applyProtection="1">
      <protection locked="0"/>
    </xf>
    <xf numFmtId="14" fontId="17" fillId="0" borderId="42" xfId="0" applyNumberFormat="1" applyFont="1" applyBorder="1" applyProtection="1">
      <protection locked="0"/>
    </xf>
    <xf numFmtId="164" fontId="17" fillId="0" borderId="43" xfId="0" applyNumberFormat="1" applyFont="1" applyBorder="1" applyProtection="1">
      <protection locked="0"/>
    </xf>
    <xf numFmtId="14" fontId="0" fillId="0" borderId="0" xfId="0" applyNumberFormat="1" applyFill="1" applyBorder="1" applyProtection="1">
      <protection locked="0"/>
    </xf>
    <xf numFmtId="0" fontId="0" fillId="0" borderId="0" xfId="0" applyFill="1" applyBorder="1" applyProtection="1">
      <protection locked="0"/>
    </xf>
    <xf numFmtId="164" fontId="0" fillId="0" borderId="0" xfId="0" applyNumberFormat="1" applyFill="1" applyBorder="1" applyProtection="1">
      <protection locked="0"/>
    </xf>
    <xf numFmtId="0" fontId="0" fillId="0" borderId="42" xfId="0" applyBorder="1" applyProtection="1">
      <protection locked="0"/>
    </xf>
    <xf numFmtId="164" fontId="0" fillId="0" borderId="43" xfId="0" applyNumberFormat="1" applyBorder="1" applyProtection="1">
      <protection locked="0"/>
    </xf>
    <xf numFmtId="0" fontId="0" fillId="0" borderId="27" xfId="0" applyBorder="1" applyProtection="1">
      <protection locked="0"/>
    </xf>
    <xf numFmtId="164" fontId="0" fillId="0" borderId="14" xfId="0" applyNumberFormat="1" applyBorder="1" applyProtection="1">
      <protection locked="0"/>
    </xf>
    <xf numFmtId="0" fontId="5" fillId="0" borderId="0" xfId="0" applyFont="1" applyBorder="1" applyAlignment="1" applyProtection="1">
      <protection locked="0"/>
    </xf>
    <xf numFmtId="0" fontId="4" fillId="0" borderId="17" xfId="0" applyFont="1" applyBorder="1" applyAlignment="1" applyProtection="1">
      <alignment horizontal="center" wrapText="1"/>
      <protection locked="0"/>
    </xf>
    <xf numFmtId="164" fontId="17" fillId="0" borderId="17" xfId="0" applyNumberFormat="1" applyFont="1" applyBorder="1" applyProtection="1">
      <protection locked="0"/>
    </xf>
    <xf numFmtId="164" fontId="0" fillId="0" borderId="17" xfId="0" applyNumberFormat="1" applyBorder="1" applyProtection="1">
      <protection locked="0"/>
    </xf>
    <xf numFmtId="0" fontId="4" fillId="0" borderId="10" xfId="0" applyFont="1" applyBorder="1" applyAlignment="1" applyProtection="1">
      <alignment horizontal="right"/>
      <protection locked="0"/>
    </xf>
    <xf numFmtId="0" fontId="4" fillId="0" borderId="11" xfId="0" applyFont="1" applyBorder="1" applyAlignment="1" applyProtection="1">
      <alignment horizontal="right"/>
      <protection locked="0"/>
    </xf>
    <xf numFmtId="0" fontId="5" fillId="0" borderId="1" xfId="0" applyFont="1" applyBorder="1" applyProtection="1">
      <protection locked="0"/>
    </xf>
    <xf numFmtId="164" fontId="4" fillId="0" borderId="25" xfId="0" applyNumberFormat="1" applyFont="1" applyBorder="1" applyAlignment="1" applyProtection="1">
      <alignment horizontal="center"/>
    </xf>
    <xf numFmtId="164" fontId="5" fillId="0" borderId="2" xfId="0" applyNumberFormat="1" applyFont="1" applyBorder="1" applyAlignment="1" applyProtection="1">
      <alignment horizontal="center"/>
    </xf>
    <xf numFmtId="0" fontId="1" fillId="8" borderId="0" xfId="0" applyFont="1" applyFill="1" applyAlignment="1" applyProtection="1">
      <protection locked="0"/>
    </xf>
    <xf numFmtId="0" fontId="4" fillId="8" borderId="0" xfId="0" applyFont="1" applyFill="1" applyAlignment="1" applyProtection="1">
      <alignment horizontal="center"/>
      <protection locked="0"/>
    </xf>
    <xf numFmtId="0" fontId="4" fillId="8" borderId="0" xfId="0" applyFont="1" applyFill="1" applyAlignment="1" applyProtection="1">
      <alignment horizontal="center" wrapText="1"/>
      <protection locked="0"/>
    </xf>
    <xf numFmtId="0" fontId="4" fillId="8" borderId="20" xfId="0" applyFont="1" applyFill="1" applyBorder="1" applyProtection="1">
      <protection locked="0"/>
    </xf>
    <xf numFmtId="164" fontId="2" fillId="9" borderId="21" xfId="0" applyNumberFormat="1" applyFont="1" applyFill="1" applyBorder="1" applyProtection="1">
      <protection locked="0"/>
    </xf>
    <xf numFmtId="10" fontId="2" fillId="8" borderId="26" xfId="0" applyNumberFormat="1" applyFont="1" applyFill="1" applyBorder="1" applyProtection="1">
      <protection locked="0"/>
    </xf>
    <xf numFmtId="0" fontId="4" fillId="8" borderId="16" xfId="0" applyFont="1" applyFill="1" applyBorder="1" applyProtection="1">
      <protection locked="0"/>
    </xf>
    <xf numFmtId="164" fontId="2" fillId="9" borderId="4" xfId="0" applyNumberFormat="1" applyFont="1" applyFill="1" applyBorder="1" applyProtection="1">
      <protection locked="0"/>
    </xf>
    <xf numFmtId="10" fontId="2" fillId="8" borderId="15" xfId="0" applyNumberFormat="1" applyFont="1" applyFill="1" applyBorder="1" applyProtection="1">
      <protection locked="0"/>
    </xf>
    <xf numFmtId="0" fontId="4" fillId="8" borderId="18" xfId="0" applyFont="1" applyFill="1" applyBorder="1" applyProtection="1">
      <protection locked="0"/>
    </xf>
    <xf numFmtId="164" fontId="2" fillId="9" borderId="19" xfId="0" applyNumberFormat="1" applyFont="1" applyFill="1" applyBorder="1" applyProtection="1">
      <protection locked="0"/>
    </xf>
    <xf numFmtId="10" fontId="2" fillId="8" borderId="13" xfId="0" applyNumberFormat="1" applyFont="1" applyFill="1" applyBorder="1" applyProtection="1">
      <protection locked="0"/>
    </xf>
    <xf numFmtId="0" fontId="2" fillId="8" borderId="0" xfId="0" applyFont="1" applyFill="1" applyProtection="1">
      <protection locked="0"/>
    </xf>
    <xf numFmtId="164" fontId="2" fillId="8" borderId="0" xfId="0" applyNumberFormat="1" applyFont="1" applyFill="1" applyProtection="1">
      <protection locked="0"/>
    </xf>
    <xf numFmtId="10" fontId="2" fillId="8" borderId="22" xfId="0" applyNumberFormat="1" applyFont="1" applyFill="1" applyBorder="1" applyProtection="1">
      <protection locked="0"/>
    </xf>
    <xf numFmtId="0" fontId="0" fillId="8" borderId="0" xfId="0" applyFill="1" applyAlignment="1" applyProtection="1">
      <alignment horizontal="right"/>
      <protection locked="0"/>
    </xf>
    <xf numFmtId="4" fontId="2" fillId="9" borderId="4" xfId="0" applyNumberFormat="1" applyFont="1" applyFill="1" applyBorder="1" applyProtection="1">
      <protection locked="0"/>
    </xf>
    <xf numFmtId="10" fontId="2" fillId="8" borderId="17" xfId="0" applyNumberFormat="1" applyFont="1" applyFill="1" applyBorder="1" applyProtection="1">
      <protection locked="0"/>
    </xf>
    <xf numFmtId="164" fontId="2" fillId="8" borderId="0" xfId="0" applyNumberFormat="1" applyFont="1" applyFill="1" applyBorder="1" applyProtection="1">
      <protection locked="0"/>
    </xf>
    <xf numFmtId="0" fontId="5" fillId="8" borderId="0" xfId="0" applyFont="1" applyFill="1" applyBorder="1" applyProtection="1">
      <protection locked="0"/>
    </xf>
    <xf numFmtId="0" fontId="10" fillId="8" borderId="23" xfId="0" applyFont="1" applyFill="1" applyBorder="1" applyProtection="1">
      <protection locked="0"/>
    </xf>
    <xf numFmtId="0" fontId="2" fillId="8" borderId="24" xfId="0" applyFont="1" applyFill="1" applyBorder="1" applyProtection="1">
      <protection locked="0"/>
    </xf>
    <xf numFmtId="0" fontId="7" fillId="8" borderId="23" xfId="0" applyFont="1" applyFill="1" applyBorder="1" applyProtection="1">
      <protection locked="0"/>
    </xf>
    <xf numFmtId="0" fontId="4" fillId="8" borderId="35" xfId="0" applyFont="1" applyFill="1" applyBorder="1" applyProtection="1">
      <protection locked="0"/>
    </xf>
    <xf numFmtId="164" fontId="2" fillId="9" borderId="31" xfId="0" applyNumberFormat="1" applyFont="1" applyFill="1" applyBorder="1" applyProtection="1">
      <protection locked="0"/>
    </xf>
    <xf numFmtId="10" fontId="2" fillId="8" borderId="36" xfId="0" applyNumberFormat="1" applyFont="1" applyFill="1" applyBorder="1" applyProtection="1">
      <protection locked="0"/>
    </xf>
    <xf numFmtId="0" fontId="4" fillId="8" borderId="32" xfId="0" applyFont="1" applyFill="1" applyBorder="1" applyProtection="1">
      <protection locked="0"/>
    </xf>
    <xf numFmtId="10" fontId="2" fillId="8" borderId="34" xfId="0" applyNumberFormat="1" applyFont="1" applyFill="1" applyBorder="1" applyProtection="1">
      <protection locked="0"/>
    </xf>
    <xf numFmtId="0" fontId="5" fillId="8" borderId="28" xfId="0" applyFont="1" applyFill="1" applyBorder="1" applyProtection="1">
      <protection locked="0"/>
    </xf>
    <xf numFmtId="10" fontId="2" fillId="8" borderId="12" xfId="0" applyNumberFormat="1" applyFont="1" applyFill="1" applyBorder="1" applyProtection="1">
      <protection locked="0"/>
    </xf>
    <xf numFmtId="164" fontId="2" fillId="8" borderId="21" xfId="0" applyNumberFormat="1" applyFont="1" applyFill="1" applyBorder="1" applyProtection="1"/>
    <xf numFmtId="164" fontId="2" fillId="8" borderId="4" xfId="0" applyNumberFormat="1" applyFont="1" applyFill="1" applyBorder="1" applyProtection="1"/>
    <xf numFmtId="164" fontId="2" fillId="8" borderId="19" xfId="0" applyNumberFormat="1" applyFont="1" applyFill="1" applyBorder="1" applyProtection="1"/>
    <xf numFmtId="4" fontId="2" fillId="8" borderId="21" xfId="0" applyNumberFormat="1" applyFont="1" applyFill="1" applyBorder="1" applyProtection="1"/>
    <xf numFmtId="4" fontId="2" fillId="8" borderId="4" xfId="0" applyNumberFormat="1" applyFont="1" applyFill="1" applyBorder="1" applyProtection="1"/>
    <xf numFmtId="164" fontId="2" fillId="8" borderId="31" xfId="0" applyNumberFormat="1" applyFont="1" applyFill="1" applyBorder="1" applyProtection="1"/>
    <xf numFmtId="164" fontId="2" fillId="8" borderId="33" xfId="0" applyNumberFormat="1" applyFont="1" applyFill="1" applyBorder="1" applyProtection="1"/>
    <xf numFmtId="164" fontId="2" fillId="8" borderId="9" xfId="0" applyNumberFormat="1" applyFont="1" applyFill="1" applyBorder="1" applyProtection="1"/>
    <xf numFmtId="164" fontId="2" fillId="8" borderId="29" xfId="0" applyNumberFormat="1" applyFont="1" applyFill="1" applyBorder="1" applyProtection="1"/>
    <xf numFmtId="164" fontId="2" fillId="8" borderId="30" xfId="0" applyNumberFormat="1" applyFont="1" applyFill="1" applyBorder="1" applyProtection="1"/>
    <xf numFmtId="0" fontId="3" fillId="8" borderId="0" xfId="0" applyFont="1" applyFill="1" applyAlignment="1" applyProtection="1">
      <protection locked="0"/>
    </xf>
    <xf numFmtId="0" fontId="38" fillId="8" borderId="0" xfId="2" applyFont="1" applyFill="1"/>
    <xf numFmtId="0" fontId="13"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23"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25" xfId="0" applyFont="1" applyFill="1" applyBorder="1" applyAlignment="1">
      <alignment horizontal="center" vertical="center"/>
    </xf>
    <xf numFmtId="0" fontId="4" fillId="8" borderId="0" xfId="0" applyFont="1" applyFill="1" applyBorder="1" applyAlignment="1">
      <alignment horizontal="left" vertical="top" wrapText="1"/>
    </xf>
    <xf numFmtId="0" fontId="20" fillId="8" borderId="0" xfId="0" applyFont="1" applyFill="1" applyAlignment="1">
      <alignment horizontal="left"/>
    </xf>
    <xf numFmtId="0" fontId="33" fillId="8" borderId="3" xfId="0" applyFont="1" applyFill="1" applyBorder="1" applyAlignment="1" applyProtection="1">
      <alignment horizontal="right"/>
    </xf>
    <xf numFmtId="0" fontId="32" fillId="8" borderId="3" xfId="0" applyFont="1" applyFill="1" applyBorder="1" applyAlignment="1" applyProtection="1">
      <alignment horizontal="right"/>
    </xf>
    <xf numFmtId="0" fontId="32" fillId="8" borderId="2" xfId="0" applyFont="1" applyFill="1" applyBorder="1" applyAlignment="1" applyProtection="1">
      <alignment horizontal="right"/>
    </xf>
    <xf numFmtId="0" fontId="4" fillId="8" borderId="21" xfId="0" applyFont="1" applyFill="1" applyBorder="1" applyAlignment="1" applyProtection="1">
      <alignment horizontal="center" wrapText="1"/>
    </xf>
    <xf numFmtId="0" fontId="4" fillId="8" borderId="4" xfId="0" applyFont="1" applyFill="1" applyBorder="1" applyAlignment="1" applyProtection="1">
      <alignment horizontal="center" wrapText="1"/>
    </xf>
    <xf numFmtId="0" fontId="4" fillId="8" borderId="22" xfId="0" applyFont="1" applyFill="1" applyBorder="1" applyAlignment="1" applyProtection="1">
      <alignment horizontal="center" wrapText="1"/>
      <protection locked="0"/>
    </xf>
    <xf numFmtId="0" fontId="4" fillId="8" borderId="17" xfId="0" applyFont="1" applyFill="1" applyBorder="1" applyAlignment="1" applyProtection="1">
      <alignment horizontal="center" wrapText="1"/>
      <protection locked="0"/>
    </xf>
    <xf numFmtId="0" fontId="8" fillId="8" borderId="44" xfId="0" applyFont="1" applyFill="1" applyBorder="1" applyAlignment="1" applyProtection="1">
      <alignment horizontal="center" vertical="center" wrapText="1"/>
    </xf>
    <xf numFmtId="0" fontId="8" fillId="8" borderId="45" xfId="0" applyFont="1" applyFill="1" applyBorder="1" applyAlignment="1" applyProtection="1">
      <alignment horizontal="center" vertical="center" wrapText="1"/>
    </xf>
    <xf numFmtId="0" fontId="4" fillId="8" borderId="48" xfId="0" applyFont="1" applyFill="1" applyBorder="1" applyAlignment="1" applyProtection="1">
      <alignment horizontal="center" wrapText="1"/>
    </xf>
    <xf numFmtId="0" fontId="4" fillId="8" borderId="9" xfId="0" applyFont="1" applyFill="1" applyBorder="1" applyAlignment="1" applyProtection="1">
      <alignment horizontal="center" wrapText="1"/>
    </xf>
    <xf numFmtId="0" fontId="5" fillId="3" borderId="40" xfId="0" applyFont="1" applyFill="1" applyBorder="1" applyAlignment="1" applyProtection="1">
      <alignment horizontal="center"/>
      <protection locked="0"/>
    </xf>
    <xf numFmtId="0" fontId="5" fillId="3" borderId="41" xfId="0" applyFont="1" applyFill="1" applyBorder="1" applyAlignment="1" applyProtection="1">
      <alignment horizontal="center"/>
      <protection locked="0"/>
    </xf>
    <xf numFmtId="0" fontId="4" fillId="0" borderId="1" xfId="0" applyFont="1" applyBorder="1" applyAlignment="1" applyProtection="1">
      <alignment horizontal="right"/>
      <protection locked="0"/>
    </xf>
    <xf numFmtId="0" fontId="4" fillId="0" borderId="3" xfId="0" applyFont="1" applyBorder="1" applyAlignment="1" applyProtection="1">
      <alignment horizontal="right"/>
      <protection locked="0"/>
    </xf>
    <xf numFmtId="164" fontId="4" fillId="0" borderId="3" xfId="0" applyNumberFormat="1" applyFont="1" applyBorder="1" applyAlignment="1" applyProtection="1">
      <alignment horizontal="center"/>
    </xf>
    <xf numFmtId="164" fontId="4" fillId="0" borderId="2" xfId="0" applyNumberFormat="1" applyFont="1" applyBorder="1" applyAlignment="1" applyProtection="1">
      <alignment horizontal="center"/>
    </xf>
    <xf numFmtId="0" fontId="19" fillId="0" borderId="0" xfId="0" applyFont="1" applyBorder="1" applyAlignment="1" applyProtection="1">
      <alignment horizontal="left"/>
      <protection locked="0"/>
    </xf>
    <xf numFmtId="0" fontId="16" fillId="7" borderId="0" xfId="0" applyFont="1" applyFill="1" applyBorder="1" applyAlignment="1" applyProtection="1">
      <alignment horizontal="left"/>
      <protection locked="0"/>
    </xf>
    <xf numFmtId="0" fontId="5" fillId="0" borderId="39" xfId="0" applyFont="1" applyBorder="1" applyAlignment="1" applyProtection="1">
      <alignment horizontal="center"/>
      <protection locked="0"/>
    </xf>
    <xf numFmtId="0" fontId="5" fillId="0" borderId="40" xfId="0" applyFont="1" applyBorder="1" applyAlignment="1" applyProtection="1">
      <alignment horizontal="center"/>
      <protection locked="0"/>
    </xf>
    <xf numFmtId="0" fontId="5" fillId="0" borderId="41" xfId="0" applyFont="1" applyBorder="1" applyAlignment="1" applyProtection="1">
      <alignment horizontal="center"/>
      <protection locked="0"/>
    </xf>
    <xf numFmtId="0" fontId="4" fillId="0" borderId="10" xfId="0" applyFont="1" applyBorder="1" applyAlignment="1" applyProtection="1">
      <alignment horizontal="right"/>
      <protection locked="0"/>
    </xf>
    <xf numFmtId="0" fontId="4" fillId="0" borderId="11" xfId="0" applyFont="1" applyBorder="1" applyAlignment="1" applyProtection="1">
      <alignment horizontal="right"/>
      <protection locked="0"/>
    </xf>
    <xf numFmtId="0" fontId="9" fillId="8" borderId="0" xfId="0" applyFont="1" applyFill="1" applyBorder="1" applyAlignment="1" applyProtection="1">
      <alignment horizontal="center"/>
      <protection locked="0"/>
    </xf>
    <xf numFmtId="0" fontId="1" fillId="8" borderId="0" xfId="0" applyFont="1" applyFill="1" applyAlignment="1" applyProtection="1">
      <alignment horizontal="center"/>
      <protection locked="0"/>
    </xf>
    <xf numFmtId="0" fontId="1" fillId="8" borderId="0" xfId="0" applyFont="1" applyFill="1" applyBorder="1" applyAlignment="1" applyProtection="1">
      <alignment horizontal="center"/>
      <protection locked="0"/>
    </xf>
    <xf numFmtId="7" fontId="1" fillId="0" borderId="0" xfId="0" applyNumberFormat="1" applyFont="1" applyAlignment="1">
      <alignment horizontal="center"/>
    </xf>
    <xf numFmtId="7" fontId="0" fillId="0" borderId="0" xfId="0" applyNumberFormat="1" applyFont="1" applyAlignment="1">
      <alignment horizontal="center"/>
    </xf>
    <xf numFmtId="0" fontId="1" fillId="0" borderId="0" xfId="0" applyFont="1" applyAlignment="1">
      <alignment horizontal="center"/>
    </xf>
    <xf numFmtId="7" fontId="1" fillId="0" borderId="0" xfId="1" applyNumberFormat="1" applyFont="1" applyAlignment="1">
      <alignment horizontal="center"/>
    </xf>
    <xf numFmtId="165" fontId="1" fillId="0" borderId="0" xfId="0" applyNumberFormat="1" applyFont="1" applyAlignment="1">
      <alignment horizontal="center"/>
    </xf>
    <xf numFmtId="165" fontId="0" fillId="0" borderId="0" xfId="0" applyNumberFormat="1" applyFont="1" applyAlignment="1">
      <alignment horizontal="center"/>
    </xf>
    <xf numFmtId="164" fontId="4" fillId="8" borderId="50" xfId="0" applyNumberFormat="1" applyFont="1" applyFill="1" applyBorder="1" applyAlignment="1" applyProtection="1">
      <alignment horizontal="center"/>
    </xf>
    <xf numFmtId="0" fontId="39" fillId="8" borderId="53" xfId="0" applyFont="1" applyFill="1" applyBorder="1" applyAlignment="1" applyProtection="1">
      <alignment horizontal="center"/>
    </xf>
    <xf numFmtId="0" fontId="39" fillId="8" borderId="55" xfId="0" applyFont="1" applyFill="1" applyBorder="1" applyAlignment="1" applyProtection="1">
      <alignment horizontal="center"/>
    </xf>
    <xf numFmtId="164" fontId="4" fillId="9" borderId="4" xfId="0" applyNumberFormat="1" applyFont="1" applyFill="1" applyBorder="1" applyAlignment="1" applyProtection="1">
      <alignment horizontal="center"/>
    </xf>
    <xf numFmtId="49" fontId="2" fillId="9" borderId="47" xfId="0" applyNumberFormat="1" applyFont="1" applyFill="1" applyBorder="1" applyAlignment="1" applyProtection="1">
      <alignment horizontal="center"/>
      <protection locked="0"/>
    </xf>
    <xf numFmtId="0" fontId="4" fillId="10" borderId="53" xfId="0" applyFont="1" applyFill="1" applyBorder="1" applyAlignment="1" applyProtection="1">
      <alignment horizontal="center"/>
    </xf>
    <xf numFmtId="0" fontId="4" fillId="10" borderId="54" xfId="0" applyFont="1" applyFill="1" applyBorder="1" applyAlignment="1" applyProtection="1">
      <alignment horizontal="center"/>
    </xf>
    <xf numFmtId="0" fontId="4" fillId="10" borderId="14" xfId="0" applyFont="1" applyFill="1" applyBorder="1" applyAlignment="1" applyProtection="1">
      <alignment horizontal="center"/>
    </xf>
    <xf numFmtId="0" fontId="11" fillId="10" borderId="25" xfId="0" applyFont="1" applyFill="1" applyBorder="1" applyProtection="1">
      <protection locked="0"/>
    </xf>
    <xf numFmtId="5" fontId="20" fillId="8" borderId="11" xfId="1" applyNumberFormat="1" applyFont="1" applyFill="1" applyBorder="1" applyAlignment="1" applyProtection="1">
      <alignment horizontal="center"/>
    </xf>
    <xf numFmtId="164" fontId="4" fillId="10" borderId="12" xfId="0" applyNumberFormat="1" applyFont="1" applyFill="1" applyBorder="1" applyAlignment="1" applyProtection="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94C8"/>
      <color rgb="FFFFCC00"/>
      <color rgb="FFFFFF99"/>
      <color rgb="FF33CCFF"/>
      <color rgb="FFFF00FF"/>
      <color rgb="FF990099"/>
      <color rgb="FF66FF33"/>
      <color rgb="FFFFFF66"/>
      <color rgb="FFFF66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0</xdr:row>
      <xdr:rowOff>57150</xdr:rowOff>
    </xdr:from>
    <xdr:to>
      <xdr:col>5</xdr:col>
      <xdr:colOff>276225</xdr:colOff>
      <xdr:row>2</xdr:row>
      <xdr:rowOff>1170645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5450" y="57150"/>
          <a:ext cx="1952625" cy="1494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ksde.org/authentication/login.aspx" TargetMode="External"/><Relationship Id="rId1" Type="http://schemas.openxmlformats.org/officeDocument/2006/relationships/hyperlink" Target="mailto:cweiler@ksde.org" TargetMode="External"/><Relationship Id="rId4"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B64"/>
  <sheetViews>
    <sheetView tabSelected="1" zoomScaleNormal="100" workbookViewId="0">
      <selection activeCell="K18" sqref="K18"/>
    </sheetView>
  </sheetViews>
  <sheetFormatPr defaultRowHeight="15"/>
  <cols>
    <col min="1" max="1" width="5.7109375" style="16" customWidth="1"/>
    <col min="2" max="2" width="17.42578125" style="16" customWidth="1"/>
    <col min="3" max="26" width="9.140625" style="16"/>
    <col min="27" max="27" width="10.140625" style="16" customWidth="1"/>
    <col min="28" max="28" width="5.7109375" style="16" customWidth="1"/>
    <col min="29" max="16384" width="9.140625" style="16"/>
  </cols>
  <sheetData>
    <row r="1" spans="2:27" ht="15" customHeight="1">
      <c r="B1" s="260" t="s">
        <v>68</v>
      </c>
      <c r="C1" s="261"/>
      <c r="D1" s="261"/>
      <c r="E1" s="261"/>
      <c r="F1" s="261"/>
      <c r="G1" s="261"/>
      <c r="H1" s="261"/>
      <c r="I1" s="261"/>
      <c r="J1" s="261"/>
      <c r="K1" s="261"/>
      <c r="L1" s="261"/>
      <c r="M1" s="261"/>
      <c r="N1" s="261"/>
      <c r="O1" s="261"/>
      <c r="P1" s="261"/>
      <c r="Q1" s="261"/>
      <c r="R1" s="261"/>
      <c r="S1" s="261"/>
      <c r="T1" s="261"/>
      <c r="U1" s="261"/>
      <c r="V1" s="261"/>
      <c r="W1" s="261"/>
      <c r="X1" s="261"/>
      <c r="Y1" s="261"/>
      <c r="Z1" s="261"/>
      <c r="AA1" s="262"/>
    </row>
    <row r="2" spans="2:27" ht="15" customHeight="1">
      <c r="B2" s="263"/>
      <c r="C2" s="264"/>
      <c r="D2" s="264"/>
      <c r="E2" s="264"/>
      <c r="F2" s="264"/>
      <c r="G2" s="264"/>
      <c r="H2" s="264"/>
      <c r="I2" s="264"/>
      <c r="J2" s="264"/>
      <c r="K2" s="264"/>
      <c r="L2" s="264"/>
      <c r="M2" s="264"/>
      <c r="N2" s="264"/>
      <c r="O2" s="264"/>
      <c r="P2" s="264"/>
      <c r="Q2" s="264"/>
      <c r="R2" s="264"/>
      <c r="S2" s="264"/>
      <c r="T2" s="264"/>
      <c r="U2" s="264"/>
      <c r="V2" s="264"/>
      <c r="W2" s="264"/>
      <c r="X2" s="264"/>
      <c r="Y2" s="264"/>
      <c r="Z2" s="264"/>
      <c r="AA2" s="265"/>
    </row>
    <row r="3" spans="2:27" ht="94.5" customHeight="1" thickBot="1">
      <c r="B3" s="266"/>
      <c r="C3" s="267"/>
      <c r="D3" s="267"/>
      <c r="E3" s="267"/>
      <c r="F3" s="267"/>
      <c r="G3" s="267"/>
      <c r="H3" s="267"/>
      <c r="I3" s="267"/>
      <c r="J3" s="267"/>
      <c r="K3" s="267"/>
      <c r="L3" s="267"/>
      <c r="M3" s="267"/>
      <c r="N3" s="267"/>
      <c r="O3" s="267"/>
      <c r="P3" s="267"/>
      <c r="Q3" s="267"/>
      <c r="R3" s="267"/>
      <c r="S3" s="267"/>
      <c r="T3" s="267"/>
      <c r="U3" s="267"/>
      <c r="V3" s="267"/>
      <c r="W3" s="267"/>
      <c r="X3" s="267"/>
      <c r="Y3" s="267"/>
      <c r="Z3" s="267"/>
      <c r="AA3" s="268"/>
    </row>
    <row r="4" spans="2:27">
      <c r="B4" s="8"/>
      <c r="C4" s="9"/>
      <c r="D4" s="9"/>
      <c r="E4" s="9"/>
      <c r="F4" s="9"/>
      <c r="G4" s="9"/>
      <c r="H4" s="9"/>
      <c r="I4" s="9"/>
      <c r="J4" s="9"/>
      <c r="K4" s="9"/>
      <c r="L4" s="9"/>
      <c r="M4" s="9"/>
      <c r="N4" s="9"/>
      <c r="O4" s="9"/>
      <c r="P4" s="9"/>
      <c r="Q4" s="9"/>
      <c r="R4" s="9"/>
      <c r="S4" s="9"/>
      <c r="T4" s="9"/>
      <c r="U4" s="9"/>
      <c r="V4" s="9"/>
      <c r="W4" s="9"/>
      <c r="X4" s="9"/>
      <c r="Y4" s="9"/>
      <c r="Z4" s="9"/>
      <c r="AA4" s="9"/>
    </row>
    <row r="5" spans="2:27" ht="15.75">
      <c r="B5" s="269" t="s">
        <v>91</v>
      </c>
      <c r="C5" s="269"/>
      <c r="D5" s="10"/>
      <c r="E5" s="10"/>
      <c r="F5" s="10"/>
      <c r="G5" s="10"/>
      <c r="H5" s="10"/>
      <c r="I5" s="10"/>
      <c r="J5" s="10"/>
      <c r="K5" s="10"/>
      <c r="L5" s="10"/>
      <c r="M5" s="10"/>
      <c r="N5" s="10"/>
      <c r="O5" s="10"/>
      <c r="P5" s="10"/>
      <c r="Q5" s="10"/>
      <c r="R5" s="10"/>
      <c r="S5" s="10"/>
      <c r="T5" s="10"/>
      <c r="U5" s="10"/>
      <c r="V5" s="10"/>
      <c r="W5" s="10"/>
      <c r="X5" s="10"/>
      <c r="Y5" s="10"/>
      <c r="Z5" s="10"/>
      <c r="AA5" s="10"/>
    </row>
    <row r="6" spans="2:27" s="13" customFormat="1" ht="15.75">
      <c r="B6" s="11" t="s">
        <v>114</v>
      </c>
      <c r="C6" s="12"/>
      <c r="D6" s="12"/>
      <c r="E6" s="12"/>
      <c r="F6" s="12"/>
      <c r="G6" s="12"/>
      <c r="H6" s="12"/>
      <c r="I6" s="12"/>
      <c r="J6" s="12"/>
      <c r="K6" s="12"/>
      <c r="L6" s="12"/>
      <c r="M6" s="12"/>
      <c r="N6" s="12"/>
      <c r="O6" s="12"/>
      <c r="P6" s="12"/>
      <c r="Q6" s="12"/>
      <c r="R6" s="12"/>
      <c r="S6" s="12"/>
      <c r="T6" s="12"/>
      <c r="U6" s="12"/>
      <c r="V6" s="12"/>
      <c r="W6" s="12"/>
      <c r="X6" s="12"/>
      <c r="Y6" s="12"/>
      <c r="Z6" s="12"/>
    </row>
    <row r="7" spans="2:27">
      <c r="C7" s="15"/>
      <c r="D7" s="15"/>
      <c r="E7" s="15"/>
      <c r="F7" s="15"/>
      <c r="G7" s="15"/>
      <c r="H7" s="15"/>
      <c r="I7" s="15"/>
      <c r="J7" s="15"/>
      <c r="K7" s="15"/>
      <c r="L7" s="15"/>
      <c r="M7" s="15"/>
      <c r="N7" s="15"/>
      <c r="O7" s="15"/>
      <c r="P7" s="15"/>
      <c r="Q7" s="15"/>
      <c r="R7" s="15"/>
      <c r="S7" s="15"/>
      <c r="T7" s="15"/>
      <c r="U7" s="15"/>
      <c r="V7" s="15"/>
      <c r="W7" s="15"/>
      <c r="X7" s="15"/>
      <c r="Y7" s="15"/>
      <c r="Z7" s="15"/>
      <c r="AA7" s="15"/>
    </row>
    <row r="8" spans="2:27" ht="15.75">
      <c r="B8" s="270" t="s">
        <v>69</v>
      </c>
      <c r="C8" s="270"/>
      <c r="D8" s="270"/>
      <c r="E8" s="15"/>
      <c r="F8" s="15"/>
      <c r="G8" s="15"/>
      <c r="H8" s="15"/>
      <c r="I8" s="15"/>
      <c r="J8" s="15"/>
      <c r="K8" s="15"/>
      <c r="L8" s="15"/>
      <c r="M8" s="15"/>
      <c r="N8" s="15"/>
      <c r="O8" s="15"/>
      <c r="P8" s="15"/>
      <c r="Q8" s="15"/>
      <c r="R8" s="15"/>
      <c r="S8" s="15"/>
      <c r="T8" s="15"/>
      <c r="U8" s="15"/>
      <c r="V8" s="15"/>
      <c r="W8" s="15"/>
      <c r="X8" s="15"/>
      <c r="Y8" s="15"/>
      <c r="Z8" s="15"/>
      <c r="AA8" s="15"/>
    </row>
    <row r="9" spans="2:27" ht="15.75">
      <c r="B9" s="23" t="s">
        <v>88</v>
      </c>
      <c r="C9" s="40"/>
      <c r="D9" s="40"/>
      <c r="E9" s="15"/>
      <c r="F9" s="15"/>
      <c r="G9" s="15"/>
      <c r="H9" s="15"/>
      <c r="I9" s="15"/>
      <c r="J9" s="15"/>
      <c r="K9" s="15"/>
      <c r="L9" s="15"/>
      <c r="M9" s="15"/>
      <c r="N9" s="15"/>
      <c r="O9" s="15"/>
      <c r="P9" s="15"/>
      <c r="Q9" s="15"/>
      <c r="R9" s="15"/>
      <c r="S9" s="15"/>
      <c r="T9" s="15"/>
      <c r="U9" s="15"/>
      <c r="V9" s="15"/>
      <c r="W9" s="15"/>
      <c r="X9" s="15"/>
      <c r="Y9" s="15"/>
      <c r="Z9" s="15"/>
      <c r="AA9" s="15"/>
    </row>
    <row r="10" spans="2:27" ht="15.75">
      <c r="B10" s="23"/>
      <c r="C10" s="40"/>
      <c r="D10" s="40"/>
      <c r="E10" s="15"/>
      <c r="F10" s="15"/>
      <c r="G10" s="15"/>
      <c r="H10" s="15"/>
      <c r="I10" s="15"/>
      <c r="J10" s="15"/>
      <c r="K10" s="15"/>
      <c r="L10" s="15"/>
      <c r="M10" s="15"/>
      <c r="N10" s="15"/>
      <c r="O10" s="15"/>
      <c r="P10" s="15"/>
      <c r="Q10" s="15"/>
      <c r="R10" s="15"/>
      <c r="S10" s="15"/>
      <c r="T10" s="15"/>
      <c r="U10" s="15"/>
      <c r="V10" s="15"/>
      <c r="W10" s="15"/>
      <c r="X10" s="15"/>
      <c r="Y10" s="15"/>
      <c r="Z10" s="15"/>
      <c r="AA10" s="15"/>
    </row>
    <row r="11" spans="2:27" ht="15.75">
      <c r="B11" s="31" t="s">
        <v>75</v>
      </c>
      <c r="C11" s="40"/>
      <c r="D11" s="40"/>
      <c r="E11" s="15"/>
      <c r="F11" s="15"/>
      <c r="G11" s="15"/>
      <c r="H11" s="15"/>
      <c r="I11" s="15"/>
      <c r="J11" s="15"/>
      <c r="K11" s="15"/>
      <c r="L11" s="15"/>
      <c r="M11" s="15"/>
      <c r="N11" s="15"/>
      <c r="O11" s="15"/>
      <c r="P11" s="15"/>
      <c r="Q11" s="15"/>
      <c r="R11" s="15"/>
      <c r="S11" s="15"/>
      <c r="T11" s="15"/>
      <c r="U11" s="15"/>
      <c r="V11" s="15"/>
      <c r="W11" s="15"/>
      <c r="X11" s="15"/>
      <c r="Y11" s="15"/>
      <c r="Z11" s="15"/>
      <c r="AA11" s="15"/>
    </row>
    <row r="12" spans="2:27">
      <c r="B12" s="17" t="s">
        <v>122</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2:27">
      <c r="B13" s="18" t="s">
        <v>70</v>
      </c>
      <c r="C13" s="19" t="s">
        <v>98</v>
      </c>
      <c r="D13" s="19"/>
      <c r="E13" s="19"/>
      <c r="F13" s="19"/>
      <c r="G13" s="19"/>
      <c r="H13" s="19"/>
      <c r="I13" s="15"/>
      <c r="J13" s="15"/>
      <c r="K13" s="15"/>
      <c r="L13" s="15"/>
      <c r="M13" s="15"/>
      <c r="N13" s="15"/>
      <c r="O13" s="15"/>
      <c r="P13" s="15"/>
      <c r="Q13" s="15"/>
      <c r="R13" s="15"/>
      <c r="S13" s="15"/>
      <c r="T13" s="15"/>
      <c r="U13" s="15"/>
      <c r="V13" s="15"/>
      <c r="W13" s="15"/>
      <c r="X13" s="15"/>
      <c r="Y13" s="15"/>
      <c r="Z13" s="15"/>
      <c r="AA13" s="15"/>
    </row>
    <row r="14" spans="2:27">
      <c r="B14" s="18" t="s">
        <v>71</v>
      </c>
      <c r="C14" s="19" t="s">
        <v>89</v>
      </c>
      <c r="D14" s="19"/>
      <c r="E14" s="19"/>
      <c r="F14" s="19"/>
      <c r="G14" s="19"/>
      <c r="H14" s="19"/>
      <c r="I14" s="15"/>
      <c r="J14" s="15"/>
      <c r="K14" s="15"/>
      <c r="L14" s="15"/>
      <c r="M14" s="15"/>
      <c r="N14" s="15"/>
      <c r="O14" s="15"/>
      <c r="P14" s="15"/>
      <c r="Q14" s="15"/>
      <c r="R14" s="15"/>
      <c r="S14" s="15"/>
      <c r="T14" s="15"/>
      <c r="U14" s="15"/>
      <c r="V14" s="15"/>
      <c r="W14" s="15"/>
      <c r="X14" s="15"/>
      <c r="Y14" s="15"/>
      <c r="Z14" s="15"/>
      <c r="AA14" s="15"/>
    </row>
    <row r="15" spans="2:27">
      <c r="B15" s="18" t="s">
        <v>72</v>
      </c>
      <c r="C15" s="19" t="s">
        <v>11</v>
      </c>
      <c r="D15" s="19"/>
      <c r="E15" s="19"/>
      <c r="F15" s="19"/>
      <c r="G15" s="19"/>
      <c r="H15" s="19"/>
      <c r="I15" s="15"/>
      <c r="J15" s="15"/>
      <c r="K15" s="15"/>
      <c r="L15" s="15"/>
      <c r="M15" s="15"/>
      <c r="N15" s="15"/>
      <c r="O15" s="15"/>
      <c r="P15" s="15"/>
      <c r="Q15" s="15"/>
      <c r="R15" s="15"/>
      <c r="S15" s="15"/>
      <c r="T15" s="15"/>
      <c r="U15" s="15"/>
      <c r="V15" s="15"/>
      <c r="W15" s="15"/>
      <c r="X15" s="15"/>
      <c r="Y15" s="15"/>
      <c r="Z15" s="15"/>
      <c r="AA15" s="15"/>
    </row>
    <row r="16" spans="2:27">
      <c r="B16" s="18" t="s">
        <v>73</v>
      </c>
      <c r="C16" s="19" t="s">
        <v>74</v>
      </c>
      <c r="D16" s="17"/>
      <c r="E16" s="17"/>
      <c r="F16" s="17"/>
      <c r="G16" s="17"/>
      <c r="H16" s="17"/>
      <c r="I16" s="15"/>
      <c r="J16" s="15"/>
      <c r="K16" s="15"/>
      <c r="L16" s="15"/>
      <c r="M16" s="15"/>
      <c r="N16" s="15"/>
      <c r="O16" s="15"/>
      <c r="P16" s="15"/>
      <c r="Q16" s="15"/>
      <c r="R16" s="15"/>
      <c r="S16" s="15"/>
      <c r="T16" s="15"/>
      <c r="U16" s="15"/>
      <c r="V16" s="15"/>
      <c r="W16" s="15"/>
      <c r="X16" s="15"/>
      <c r="Y16" s="15"/>
      <c r="Z16" s="15"/>
      <c r="AA16" s="15"/>
    </row>
    <row r="17" spans="2:28">
      <c r="B17" s="20"/>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2:28">
      <c r="B18" s="31" t="s">
        <v>76</v>
      </c>
      <c r="C18" s="15"/>
      <c r="D18" s="15"/>
      <c r="E18" s="21"/>
      <c r="F18" s="15"/>
      <c r="G18" s="15"/>
      <c r="H18" s="15"/>
      <c r="I18" s="15"/>
      <c r="J18" s="15"/>
      <c r="K18" s="15"/>
      <c r="L18" s="15"/>
      <c r="M18" s="15"/>
      <c r="N18" s="15"/>
      <c r="O18" s="15"/>
      <c r="P18" s="15"/>
      <c r="Q18" s="15"/>
      <c r="R18" s="15"/>
      <c r="S18" s="15"/>
      <c r="T18" s="15"/>
      <c r="U18" s="15"/>
      <c r="V18" s="15"/>
      <c r="W18" s="15"/>
      <c r="X18" s="15"/>
      <c r="Y18" s="15"/>
      <c r="Z18" s="15"/>
      <c r="AA18" s="15"/>
    </row>
    <row r="19" spans="2:28">
      <c r="B19" s="17" t="s">
        <v>87</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2:28">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2:28">
      <c r="B21" s="30" t="s">
        <v>77</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2:28">
      <c r="B22" s="24" t="s">
        <v>123</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2:28">
      <c r="B23" s="25" t="s">
        <v>85</v>
      </c>
      <c r="C23" s="26" t="s">
        <v>81</v>
      </c>
      <c r="D23" s="26"/>
      <c r="E23" s="26"/>
      <c r="F23" s="26"/>
      <c r="G23" s="27"/>
      <c r="H23" s="27"/>
      <c r="I23" s="27"/>
      <c r="J23" s="15"/>
      <c r="K23" s="15"/>
      <c r="L23" s="15"/>
      <c r="M23" s="15"/>
      <c r="N23" s="15"/>
      <c r="O23" s="15"/>
      <c r="P23" s="15"/>
      <c r="Q23" s="15"/>
      <c r="R23" s="15"/>
      <c r="S23" s="15"/>
      <c r="T23" s="15"/>
      <c r="U23" s="15"/>
      <c r="V23" s="15"/>
      <c r="W23" s="15"/>
      <c r="X23" s="15"/>
      <c r="Y23" s="15"/>
      <c r="Z23" s="15"/>
      <c r="AA23" s="15"/>
    </row>
    <row r="24" spans="2:28" ht="15.75">
      <c r="B24" s="25" t="s">
        <v>79</v>
      </c>
      <c r="C24" s="11" t="s">
        <v>84</v>
      </c>
      <c r="D24" s="26"/>
      <c r="E24" s="26"/>
      <c r="F24" s="26"/>
      <c r="G24" s="27"/>
      <c r="H24" s="27"/>
      <c r="I24" s="27"/>
      <c r="J24" s="15"/>
      <c r="K24" s="15"/>
      <c r="L24" s="15"/>
      <c r="M24" s="15"/>
      <c r="N24" s="15"/>
      <c r="O24" s="15"/>
      <c r="P24" s="15"/>
      <c r="Q24" s="15"/>
      <c r="R24" s="15"/>
      <c r="S24" s="15"/>
      <c r="T24" s="15"/>
      <c r="U24" s="15"/>
      <c r="V24" s="15"/>
      <c r="W24" s="15"/>
      <c r="X24" s="15"/>
      <c r="Y24" s="15"/>
      <c r="Z24" s="15"/>
      <c r="AA24" s="15"/>
    </row>
    <row r="25" spans="2:28">
      <c r="B25" s="25" t="s">
        <v>80</v>
      </c>
      <c r="C25" s="17" t="s">
        <v>83</v>
      </c>
      <c r="D25" s="26"/>
      <c r="E25" s="26"/>
      <c r="F25" s="26"/>
      <c r="G25" s="27"/>
      <c r="H25" s="27"/>
      <c r="I25" s="27"/>
      <c r="J25" s="15"/>
      <c r="K25" s="15"/>
      <c r="L25" s="15"/>
      <c r="M25" s="15"/>
      <c r="N25" s="15"/>
      <c r="O25" s="15"/>
      <c r="P25" s="15"/>
      <c r="Q25" s="15"/>
      <c r="R25" s="15"/>
      <c r="S25" s="15"/>
      <c r="T25" s="15"/>
      <c r="U25" s="15"/>
      <c r="V25" s="15"/>
      <c r="W25" s="15"/>
      <c r="X25" s="15"/>
      <c r="Y25" s="15"/>
      <c r="Z25" s="15"/>
      <c r="AA25" s="15"/>
    </row>
    <row r="26" spans="2:28">
      <c r="B26" s="25"/>
      <c r="C26" s="17"/>
      <c r="D26" s="26"/>
      <c r="E26" s="26"/>
      <c r="F26" s="26"/>
      <c r="G26" s="27"/>
      <c r="H26" s="27"/>
      <c r="I26" s="27"/>
      <c r="J26" s="15"/>
      <c r="K26" s="15"/>
      <c r="L26" s="15"/>
      <c r="M26" s="15"/>
      <c r="N26" s="15"/>
      <c r="O26" s="15"/>
      <c r="P26" s="15"/>
      <c r="Q26" s="15"/>
      <c r="R26" s="15"/>
      <c r="S26" s="15"/>
      <c r="T26" s="15"/>
      <c r="U26" s="15"/>
      <c r="V26" s="15"/>
      <c r="W26" s="15"/>
      <c r="X26" s="15"/>
      <c r="Y26" s="15"/>
      <c r="Z26" s="15"/>
      <c r="AA26" s="15"/>
    </row>
    <row r="27" spans="2:28">
      <c r="C27" s="28" t="s">
        <v>97</v>
      </c>
      <c r="D27" s="33"/>
      <c r="E27" s="33"/>
      <c r="F27" s="33"/>
      <c r="G27" s="33"/>
      <c r="H27" s="33"/>
      <c r="I27" s="33"/>
      <c r="J27" s="33"/>
      <c r="K27" s="29"/>
      <c r="L27" s="29"/>
      <c r="M27" s="29"/>
      <c r="N27" s="29"/>
      <c r="O27" s="29"/>
      <c r="P27" s="29"/>
      <c r="Q27" s="29"/>
      <c r="R27" s="29"/>
      <c r="S27" s="29"/>
      <c r="T27" s="29"/>
      <c r="U27" s="29"/>
      <c r="V27" s="29"/>
      <c r="W27" s="29"/>
      <c r="X27" s="29"/>
      <c r="Y27" s="29"/>
      <c r="Z27" s="15"/>
      <c r="AA27" s="15"/>
      <c r="AB27" s="15"/>
    </row>
    <row r="28" spans="2:28">
      <c r="C28" s="28" t="s">
        <v>120</v>
      </c>
      <c r="D28" s="33"/>
      <c r="E28" s="33"/>
      <c r="F28" s="33"/>
      <c r="G28" s="33"/>
      <c r="H28" s="33"/>
      <c r="I28" s="33"/>
      <c r="J28" s="33"/>
      <c r="K28" s="29"/>
      <c r="L28" s="29"/>
      <c r="M28" s="29"/>
      <c r="N28" s="29"/>
      <c r="O28" s="29"/>
      <c r="P28" s="29"/>
      <c r="Q28" s="29"/>
      <c r="R28" s="29"/>
      <c r="S28" s="29"/>
      <c r="T28" s="29"/>
      <c r="U28" s="29"/>
      <c r="V28" s="29"/>
      <c r="W28" s="29"/>
      <c r="X28" s="29"/>
      <c r="Y28" s="29"/>
      <c r="Z28" s="15"/>
      <c r="AA28" s="15"/>
      <c r="AB28" s="15"/>
    </row>
    <row r="29" spans="2:28">
      <c r="C29" s="28" t="s">
        <v>86</v>
      </c>
      <c r="D29" s="33"/>
      <c r="E29" s="33"/>
      <c r="F29" s="33"/>
      <c r="G29" s="33"/>
      <c r="H29" s="33"/>
      <c r="I29" s="33"/>
      <c r="J29" s="33"/>
      <c r="K29" s="29"/>
      <c r="L29" s="29"/>
      <c r="M29" s="29"/>
      <c r="N29" s="29"/>
      <c r="O29" s="29"/>
      <c r="P29" s="29"/>
      <c r="Q29" s="29"/>
      <c r="R29" s="29"/>
      <c r="S29" s="29"/>
      <c r="T29" s="29"/>
      <c r="U29" s="29"/>
      <c r="V29" s="29"/>
      <c r="W29" s="29"/>
      <c r="X29" s="29"/>
      <c r="Y29" s="29"/>
      <c r="Z29" s="15"/>
      <c r="AA29" s="15"/>
      <c r="AB29" s="15"/>
    </row>
    <row r="30" spans="2:28">
      <c r="C30" s="28"/>
      <c r="D30" s="33"/>
      <c r="E30" s="33"/>
      <c r="F30" s="33"/>
      <c r="G30" s="33"/>
      <c r="H30" s="33"/>
      <c r="I30" s="33"/>
      <c r="J30" s="33"/>
      <c r="K30" s="29"/>
      <c r="L30" s="29"/>
      <c r="M30" s="29"/>
      <c r="N30" s="29"/>
      <c r="O30" s="29"/>
      <c r="P30" s="29"/>
      <c r="Q30" s="29"/>
      <c r="R30" s="29"/>
      <c r="S30" s="29"/>
      <c r="T30" s="29"/>
      <c r="U30" s="29"/>
      <c r="V30" s="29"/>
      <c r="W30" s="29"/>
      <c r="X30" s="29"/>
      <c r="Y30" s="29"/>
      <c r="Z30" s="15"/>
      <c r="AA30" s="15"/>
      <c r="AB30" s="15"/>
    </row>
    <row r="31" spans="2:28">
      <c r="C31" s="45" t="s">
        <v>125</v>
      </c>
      <c r="D31" s="33"/>
      <c r="E31" s="33"/>
      <c r="F31" s="33"/>
      <c r="G31" s="33"/>
      <c r="H31" s="33"/>
      <c r="I31" s="33"/>
      <c r="J31" s="33"/>
      <c r="K31" s="29"/>
      <c r="L31" s="29"/>
      <c r="M31" s="29"/>
      <c r="N31" s="29"/>
      <c r="O31" s="29"/>
      <c r="P31" s="29"/>
      <c r="Q31" s="29"/>
      <c r="R31" s="29"/>
      <c r="S31" s="29"/>
      <c r="T31" s="29"/>
      <c r="U31" s="29"/>
      <c r="V31" s="29"/>
      <c r="W31" s="29"/>
      <c r="X31" s="29"/>
      <c r="Y31" s="29"/>
      <c r="Z31" s="15"/>
      <c r="AA31" s="15"/>
      <c r="AB31" s="15"/>
    </row>
    <row r="32" spans="2:28">
      <c r="B32" s="28"/>
      <c r="C32" s="46" t="s">
        <v>124</v>
      </c>
      <c r="D32" s="29"/>
      <c r="E32" s="29"/>
      <c r="F32" s="29"/>
      <c r="G32" s="29"/>
      <c r="H32" s="29"/>
      <c r="I32" s="29"/>
      <c r="J32" s="29"/>
      <c r="K32" s="29"/>
      <c r="L32" s="29"/>
      <c r="M32" s="29"/>
      <c r="N32" s="29"/>
      <c r="O32" s="29"/>
      <c r="P32" s="29"/>
      <c r="Q32" s="29"/>
      <c r="R32" s="29"/>
      <c r="S32" s="29"/>
      <c r="T32" s="29"/>
      <c r="U32" s="29"/>
      <c r="V32" s="29"/>
      <c r="W32" s="29"/>
      <c r="X32" s="29"/>
      <c r="Y32" s="15"/>
      <c r="Z32" s="15"/>
      <c r="AA32" s="15"/>
    </row>
    <row r="33" spans="2:27">
      <c r="B33" s="76" t="s">
        <v>141</v>
      </c>
      <c r="C33" s="46"/>
      <c r="D33" s="29"/>
      <c r="E33" s="29"/>
      <c r="F33" s="29"/>
      <c r="G33" s="29"/>
      <c r="H33" s="29"/>
      <c r="I33" s="29"/>
      <c r="J33" s="29"/>
      <c r="K33" s="29"/>
      <c r="L33" s="29"/>
      <c r="M33" s="29"/>
      <c r="N33" s="29"/>
      <c r="O33" s="29"/>
      <c r="P33" s="29"/>
      <c r="Q33" s="29"/>
      <c r="R33" s="29"/>
      <c r="S33" s="29"/>
      <c r="T33" s="29"/>
      <c r="U33" s="29"/>
      <c r="V33" s="29"/>
      <c r="W33" s="29"/>
      <c r="X33" s="29"/>
      <c r="Y33" s="15"/>
      <c r="Z33" s="15"/>
      <c r="AA33" s="15"/>
    </row>
    <row r="34" spans="2:27">
      <c r="B34" s="28"/>
      <c r="C34" s="46"/>
      <c r="D34" s="29"/>
      <c r="E34" s="29"/>
      <c r="F34" s="29"/>
      <c r="G34" s="29"/>
      <c r="H34" s="29"/>
      <c r="I34" s="29"/>
      <c r="J34" s="29"/>
      <c r="K34" s="29"/>
      <c r="L34" s="29"/>
      <c r="M34" s="29"/>
      <c r="N34" s="29"/>
      <c r="O34" s="29"/>
      <c r="P34" s="29"/>
      <c r="Q34" s="29"/>
      <c r="R34" s="29"/>
      <c r="S34" s="29"/>
      <c r="T34" s="29"/>
      <c r="U34" s="29"/>
      <c r="V34" s="29"/>
      <c r="W34" s="29"/>
      <c r="X34" s="29"/>
      <c r="Y34" s="15"/>
      <c r="Z34" s="15"/>
      <c r="AA34" s="15"/>
    </row>
    <row r="35" spans="2:27">
      <c r="B35" s="75" t="s">
        <v>131</v>
      </c>
      <c r="C35" s="46"/>
      <c r="D35" s="29"/>
      <c r="E35" s="29"/>
      <c r="F35" s="29"/>
      <c r="G35" s="29"/>
      <c r="H35" s="29"/>
      <c r="I35" s="29"/>
      <c r="J35" s="29"/>
      <c r="K35" s="29"/>
      <c r="L35" s="29"/>
      <c r="M35" s="29"/>
      <c r="N35" s="29"/>
      <c r="O35" s="29"/>
      <c r="P35" s="29"/>
      <c r="Q35" s="29"/>
      <c r="R35" s="29"/>
      <c r="S35" s="29"/>
      <c r="T35" s="29"/>
      <c r="U35" s="29"/>
      <c r="V35" s="29"/>
      <c r="W35" s="29"/>
      <c r="X35" s="29"/>
      <c r="Y35" s="15"/>
      <c r="Z35" s="15"/>
      <c r="AA35" s="15"/>
    </row>
    <row r="36" spans="2:27">
      <c r="B36" s="28" t="s">
        <v>148</v>
      </c>
      <c r="C36" s="46"/>
      <c r="D36" s="29"/>
      <c r="E36" s="29"/>
      <c r="F36" s="29"/>
      <c r="G36" s="29"/>
      <c r="H36" s="29"/>
      <c r="I36" s="29"/>
      <c r="J36" s="29"/>
      <c r="K36" s="29"/>
      <c r="L36" s="29"/>
      <c r="M36" s="29"/>
      <c r="N36" s="29"/>
      <c r="O36" s="29"/>
      <c r="P36" s="29"/>
      <c r="Q36" s="29"/>
      <c r="R36" s="29"/>
      <c r="S36" s="29"/>
      <c r="T36" s="29"/>
      <c r="U36" s="29"/>
      <c r="V36" s="29"/>
      <c r="W36" s="29"/>
      <c r="X36" s="29"/>
      <c r="Y36" s="15"/>
      <c r="Z36" s="15"/>
      <c r="AA36" s="15"/>
    </row>
    <row r="37" spans="2:27">
      <c r="B37" s="28" t="s">
        <v>142</v>
      </c>
      <c r="C37" s="46"/>
      <c r="D37" s="29"/>
      <c r="E37" s="29"/>
      <c r="F37" s="29"/>
      <c r="G37" s="29"/>
      <c r="H37" s="29"/>
      <c r="I37" s="29"/>
      <c r="J37" s="29"/>
      <c r="K37" s="29"/>
      <c r="L37" s="29"/>
      <c r="M37" s="29"/>
      <c r="N37" s="29"/>
      <c r="O37" s="29"/>
      <c r="P37" s="29"/>
      <c r="Q37" s="29"/>
      <c r="R37" s="29"/>
      <c r="S37" s="29"/>
      <c r="T37" s="29"/>
      <c r="U37" s="29"/>
      <c r="V37" s="29"/>
      <c r="W37" s="29"/>
      <c r="X37" s="29"/>
      <c r="Y37" s="15"/>
      <c r="Z37" s="15"/>
      <c r="AA37" s="15"/>
    </row>
    <row r="38" spans="2:27">
      <c r="B38" s="28"/>
      <c r="C38" s="46"/>
      <c r="D38" s="29"/>
      <c r="E38" s="29"/>
      <c r="F38" s="29"/>
      <c r="G38" s="29"/>
      <c r="H38" s="29"/>
      <c r="I38" s="29"/>
      <c r="J38" s="29"/>
      <c r="K38" s="29"/>
      <c r="L38" s="29"/>
      <c r="M38" s="29"/>
      <c r="N38" s="29"/>
      <c r="O38" s="29"/>
      <c r="P38" s="29"/>
      <c r="Q38" s="29"/>
      <c r="R38" s="29"/>
      <c r="S38" s="29"/>
      <c r="T38" s="29"/>
      <c r="U38" s="29"/>
      <c r="V38" s="29"/>
      <c r="W38" s="29"/>
      <c r="X38" s="29"/>
      <c r="Y38" s="15"/>
      <c r="Z38" s="15"/>
      <c r="AA38" s="15"/>
    </row>
    <row r="39" spans="2:27">
      <c r="B39" s="79" t="s">
        <v>132</v>
      </c>
      <c r="C39" s="46"/>
      <c r="D39" s="29"/>
      <c r="E39" s="29"/>
      <c r="F39" s="29"/>
      <c r="G39" s="29"/>
      <c r="H39" s="29"/>
      <c r="I39" s="29"/>
      <c r="J39" s="29"/>
      <c r="K39" s="29"/>
      <c r="L39" s="29"/>
      <c r="M39" s="29"/>
      <c r="N39" s="29"/>
      <c r="O39" s="29"/>
      <c r="P39" s="29"/>
      <c r="Q39" s="29"/>
      <c r="R39" s="29"/>
      <c r="S39" s="29"/>
      <c r="T39" s="29"/>
      <c r="U39" s="29"/>
      <c r="V39" s="29"/>
      <c r="W39" s="29"/>
      <c r="X39" s="29"/>
      <c r="Y39" s="15"/>
      <c r="Z39" s="15"/>
      <c r="AA39" s="15"/>
    </row>
    <row r="40" spans="2:27">
      <c r="B40" s="28"/>
      <c r="C40" s="46" t="s">
        <v>133</v>
      </c>
      <c r="D40" s="29"/>
      <c r="E40" s="29"/>
      <c r="F40" s="29"/>
      <c r="G40" s="77" t="s">
        <v>134</v>
      </c>
      <c r="H40" s="29"/>
      <c r="I40" s="29"/>
      <c r="J40" s="29"/>
      <c r="K40" s="29"/>
      <c r="L40" s="29"/>
      <c r="M40" s="29"/>
      <c r="N40" s="29"/>
      <c r="O40" s="29"/>
      <c r="P40" s="29"/>
      <c r="Q40" s="29"/>
      <c r="R40" s="29"/>
      <c r="S40" s="29"/>
      <c r="T40" s="29"/>
      <c r="U40" s="29"/>
      <c r="V40" s="29"/>
      <c r="W40" s="29"/>
      <c r="X40" s="29"/>
      <c r="Y40" s="15"/>
      <c r="Z40" s="15"/>
      <c r="AA40" s="15"/>
    </row>
    <row r="41" spans="2:27">
      <c r="B41" s="28"/>
      <c r="C41" s="46" t="s">
        <v>135</v>
      </c>
      <c r="D41" s="29"/>
      <c r="E41" s="29"/>
      <c r="F41" s="29"/>
      <c r="G41" s="29"/>
      <c r="H41" s="29"/>
      <c r="I41" s="29"/>
      <c r="J41" s="29"/>
      <c r="K41" s="29"/>
      <c r="L41" s="29"/>
      <c r="M41" s="29"/>
      <c r="N41" s="29"/>
      <c r="O41" s="29"/>
      <c r="P41" s="29"/>
      <c r="Q41" s="29"/>
      <c r="R41" s="29"/>
      <c r="S41" s="29"/>
      <c r="T41" s="29"/>
      <c r="U41" s="29"/>
      <c r="V41" s="29"/>
      <c r="W41" s="29"/>
      <c r="X41" s="29"/>
      <c r="Y41" s="15"/>
      <c r="Z41" s="15"/>
      <c r="AA41" s="15"/>
    </row>
    <row r="42" spans="2:27">
      <c r="B42" s="28"/>
      <c r="C42" s="46"/>
      <c r="D42" s="78" t="s">
        <v>136</v>
      </c>
      <c r="E42" s="29"/>
      <c r="F42" s="29"/>
      <c r="G42" s="29"/>
      <c r="H42" s="29"/>
      <c r="I42" s="29"/>
      <c r="J42" s="29"/>
      <c r="K42" s="29"/>
      <c r="L42" s="29"/>
      <c r="M42" s="29"/>
      <c r="N42" s="29"/>
      <c r="O42" s="29"/>
      <c r="P42" s="29"/>
      <c r="Q42" s="29"/>
      <c r="R42" s="29"/>
      <c r="S42" s="29"/>
      <c r="T42" s="29"/>
      <c r="U42" s="29"/>
      <c r="V42" s="29"/>
      <c r="W42" s="29"/>
      <c r="X42" s="29"/>
      <c r="Y42" s="15"/>
      <c r="Z42" s="15"/>
      <c r="AA42" s="15"/>
    </row>
    <row r="43" spans="2:27">
      <c r="B43" s="28"/>
      <c r="C43" s="46" t="s">
        <v>137</v>
      </c>
      <c r="D43" s="78"/>
      <c r="E43" s="29"/>
      <c r="F43" s="29"/>
      <c r="G43" s="29"/>
      <c r="H43" s="29"/>
      <c r="I43" s="29"/>
      <c r="J43" s="29"/>
      <c r="K43" s="29"/>
      <c r="L43" s="29"/>
      <c r="M43" s="29"/>
      <c r="N43" s="29"/>
      <c r="O43" s="29"/>
      <c r="P43" s="29"/>
      <c r="Q43" s="29"/>
      <c r="R43" s="29"/>
      <c r="S43" s="29"/>
      <c r="T43" s="29"/>
      <c r="U43" s="29"/>
      <c r="V43" s="29"/>
      <c r="W43" s="29"/>
      <c r="X43" s="29"/>
      <c r="Y43" s="15"/>
      <c r="Z43" s="15"/>
      <c r="AA43" s="15"/>
    </row>
    <row r="44" spans="2:27">
      <c r="B44" s="80" t="s">
        <v>138</v>
      </c>
      <c r="C44" s="46"/>
      <c r="D44" s="78"/>
      <c r="E44" s="29"/>
      <c r="F44" s="29"/>
      <c r="G44" s="29"/>
      <c r="H44" s="29"/>
      <c r="I44" s="29"/>
      <c r="J44" s="29"/>
      <c r="K44" s="29"/>
      <c r="L44" s="29"/>
      <c r="M44" s="29"/>
      <c r="N44" s="29"/>
      <c r="O44" s="29"/>
      <c r="P44" s="29"/>
      <c r="Q44" s="29"/>
      <c r="R44" s="29"/>
      <c r="S44" s="29"/>
      <c r="T44" s="29"/>
      <c r="U44" s="29"/>
      <c r="V44" s="29"/>
      <c r="W44" s="29"/>
      <c r="X44" s="29"/>
      <c r="Y44" s="15"/>
      <c r="Z44" s="15"/>
      <c r="AA44" s="15"/>
    </row>
    <row r="45" spans="2:27">
      <c r="B45" s="28"/>
      <c r="C45" s="46" t="s">
        <v>121</v>
      </c>
      <c r="D45" s="78"/>
      <c r="E45" s="29"/>
      <c r="F45" s="29"/>
      <c r="G45" s="29"/>
      <c r="H45" s="29"/>
      <c r="I45" s="29"/>
      <c r="J45" s="29"/>
      <c r="K45" s="29"/>
      <c r="L45" s="29"/>
      <c r="M45" s="29"/>
      <c r="N45" s="29"/>
      <c r="O45" s="29"/>
      <c r="P45" s="29"/>
      <c r="Q45" s="29"/>
      <c r="R45" s="29"/>
      <c r="S45" s="29"/>
      <c r="T45" s="29"/>
      <c r="U45" s="29"/>
      <c r="V45" s="29"/>
      <c r="W45" s="29"/>
      <c r="X45" s="29"/>
      <c r="Y45" s="15"/>
      <c r="Z45" s="15"/>
      <c r="AA45" s="15"/>
    </row>
    <row r="46" spans="2:27">
      <c r="B46" s="28"/>
      <c r="C46" s="46" t="s">
        <v>139</v>
      </c>
      <c r="D46" s="29"/>
      <c r="E46" s="29"/>
      <c r="F46" s="29"/>
      <c r="G46" s="29"/>
      <c r="H46" s="29"/>
      <c r="I46" s="29"/>
      <c r="J46" s="29"/>
      <c r="K46" s="29"/>
      <c r="L46" s="29"/>
      <c r="M46" s="29"/>
      <c r="N46" s="29"/>
      <c r="O46" s="29"/>
      <c r="P46" s="29"/>
      <c r="Q46" s="29"/>
      <c r="R46" s="29"/>
      <c r="S46" s="29"/>
      <c r="T46" s="29"/>
      <c r="U46" s="29"/>
      <c r="V46" s="29"/>
      <c r="W46" s="29"/>
      <c r="X46" s="29"/>
      <c r="Y46" s="15"/>
      <c r="Z46" s="15"/>
      <c r="AA46" s="15"/>
    </row>
    <row r="47" spans="2:27">
      <c r="B47" s="28"/>
      <c r="C47" s="46" t="s">
        <v>153</v>
      </c>
      <c r="D47" s="29"/>
      <c r="E47" s="29"/>
      <c r="F47" s="29"/>
      <c r="G47" s="29"/>
      <c r="H47" s="29"/>
      <c r="I47" s="29"/>
      <c r="J47" s="29"/>
      <c r="K47" s="29"/>
      <c r="L47" s="29"/>
      <c r="M47" s="29"/>
      <c r="N47" s="29"/>
      <c r="O47" s="29"/>
      <c r="P47" s="29"/>
      <c r="Q47" s="29"/>
      <c r="R47" s="29"/>
      <c r="S47" s="29"/>
      <c r="T47" s="29"/>
      <c r="U47" s="29"/>
      <c r="V47" s="29"/>
      <c r="W47" s="29"/>
      <c r="X47" s="29"/>
      <c r="Y47" s="15"/>
      <c r="Z47" s="15"/>
      <c r="AA47" s="15"/>
    </row>
    <row r="48" spans="2:27">
      <c r="B48" s="28"/>
      <c r="C48" s="17" t="s">
        <v>143</v>
      </c>
      <c r="D48" s="29"/>
      <c r="E48" s="29"/>
      <c r="F48" s="29"/>
      <c r="G48" s="29"/>
      <c r="H48" s="29"/>
      <c r="I48" s="29"/>
      <c r="J48" s="29"/>
      <c r="K48" s="29"/>
      <c r="L48" s="29"/>
      <c r="M48" s="29"/>
      <c r="N48" s="29"/>
      <c r="O48" s="29"/>
      <c r="P48" s="29"/>
      <c r="Q48" s="29"/>
      <c r="R48" s="29"/>
      <c r="S48" s="29"/>
      <c r="T48" s="29"/>
      <c r="U48" s="29"/>
      <c r="V48" s="29"/>
      <c r="W48" s="29"/>
      <c r="X48" s="29"/>
      <c r="Y48" s="15"/>
      <c r="Z48" s="15"/>
      <c r="AA48" s="15"/>
    </row>
    <row r="49" spans="2:27">
      <c r="B49" s="28"/>
      <c r="C49" s="17"/>
      <c r="D49" s="29"/>
      <c r="E49" s="29"/>
      <c r="F49" s="29"/>
      <c r="G49" s="29"/>
      <c r="H49" s="29"/>
      <c r="I49" s="29"/>
      <c r="J49" s="29"/>
      <c r="K49" s="29"/>
      <c r="L49" s="29"/>
      <c r="M49" s="29"/>
      <c r="N49" s="29"/>
      <c r="O49" s="29"/>
      <c r="P49" s="29"/>
      <c r="Q49" s="29"/>
      <c r="R49" s="29"/>
      <c r="S49" s="29"/>
      <c r="T49" s="29"/>
      <c r="U49" s="29"/>
      <c r="V49" s="29"/>
      <c r="W49" s="29"/>
      <c r="X49" s="29"/>
      <c r="Y49" s="15"/>
      <c r="Z49" s="15"/>
      <c r="AA49" s="15"/>
    </row>
    <row r="50" spans="2:27">
      <c r="B50" s="80" t="s">
        <v>144</v>
      </c>
      <c r="C50" s="46" t="s">
        <v>145</v>
      </c>
      <c r="D50" s="29"/>
      <c r="E50" s="29"/>
      <c r="F50" s="29"/>
      <c r="G50" s="29"/>
      <c r="H50" s="29"/>
      <c r="I50" s="29"/>
      <c r="J50" s="29"/>
      <c r="K50" s="29"/>
      <c r="L50" s="29"/>
      <c r="M50" s="29"/>
      <c r="N50" s="29"/>
      <c r="O50" s="29"/>
      <c r="P50" s="29"/>
      <c r="Q50" s="29"/>
      <c r="R50" s="29"/>
      <c r="S50" s="29"/>
      <c r="T50" s="29"/>
      <c r="U50" s="29"/>
      <c r="V50" s="29"/>
      <c r="W50" s="29"/>
      <c r="X50" s="29"/>
      <c r="Y50" s="15"/>
      <c r="Z50" s="15"/>
      <c r="AA50" s="15"/>
    </row>
    <row r="51" spans="2:27">
      <c r="B51" s="28"/>
      <c r="C51" s="46"/>
      <c r="D51" s="29"/>
      <c r="E51" s="29"/>
      <c r="F51" s="29"/>
      <c r="G51" s="29"/>
      <c r="H51" s="29"/>
      <c r="I51" s="29"/>
      <c r="J51" s="29"/>
      <c r="K51" s="29"/>
      <c r="L51" s="29"/>
      <c r="M51" s="29"/>
      <c r="N51" s="29"/>
      <c r="O51" s="29"/>
      <c r="P51" s="29"/>
      <c r="Q51" s="29"/>
      <c r="R51" s="29"/>
      <c r="S51" s="29"/>
      <c r="T51" s="29"/>
      <c r="U51" s="29"/>
      <c r="V51" s="29"/>
      <c r="W51" s="29"/>
      <c r="X51" s="29"/>
      <c r="Y51" s="15"/>
      <c r="Z51" s="15"/>
      <c r="AA51" s="15"/>
    </row>
    <row r="52" spans="2:27" ht="15.75">
      <c r="B52" s="22" t="s">
        <v>100</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2:27" ht="15.75">
      <c r="B53" s="32" t="s">
        <v>90</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2:27" ht="15.75">
      <c r="B54" s="14" t="s">
        <v>112</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2:27">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2:27" ht="15.75">
      <c r="B56" s="22" t="s">
        <v>92</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2:27">
      <c r="B57" s="19" t="s">
        <v>93</v>
      </c>
      <c r="C57" s="19"/>
      <c r="D57" s="19"/>
      <c r="E57" s="15"/>
      <c r="F57" s="15"/>
      <c r="G57" s="15"/>
      <c r="H57" s="15"/>
      <c r="I57" s="15"/>
      <c r="J57" s="15"/>
      <c r="K57" s="15"/>
      <c r="L57" s="15"/>
      <c r="M57" s="15"/>
      <c r="N57" s="15"/>
      <c r="O57" s="15"/>
      <c r="P57" s="15"/>
      <c r="Q57" s="15"/>
      <c r="R57" s="15"/>
      <c r="S57" s="15"/>
      <c r="T57" s="15"/>
      <c r="U57" s="15"/>
      <c r="V57" s="15"/>
      <c r="W57" s="15"/>
      <c r="X57" s="15"/>
      <c r="Y57" s="15"/>
      <c r="Z57" s="15"/>
      <c r="AA57" s="15"/>
    </row>
    <row r="58" spans="2:27">
      <c r="B58" s="19" t="s">
        <v>103</v>
      </c>
      <c r="C58" s="19"/>
      <c r="D58" s="19"/>
      <c r="E58" s="15"/>
      <c r="F58" s="15"/>
      <c r="G58" s="15"/>
      <c r="H58" s="15"/>
      <c r="I58" s="15"/>
      <c r="J58" s="15"/>
      <c r="K58" s="15"/>
      <c r="L58" s="15"/>
      <c r="M58" s="15"/>
      <c r="N58" s="15"/>
      <c r="O58" s="15"/>
      <c r="P58" s="15"/>
      <c r="Q58" s="15"/>
      <c r="R58" s="15"/>
      <c r="S58" s="15"/>
      <c r="T58" s="15"/>
      <c r="U58" s="15"/>
      <c r="V58" s="15"/>
      <c r="W58" s="15"/>
      <c r="X58" s="15"/>
      <c r="Y58" s="15"/>
      <c r="Z58" s="15"/>
      <c r="AA58" s="15"/>
    </row>
    <row r="59" spans="2:27">
      <c r="B59" s="17" t="s">
        <v>94</v>
      </c>
      <c r="C59" s="17"/>
      <c r="D59" s="17"/>
    </row>
    <row r="60" spans="2:27">
      <c r="B60" s="17" t="s">
        <v>95</v>
      </c>
      <c r="C60" s="17"/>
      <c r="D60" s="17"/>
    </row>
    <row r="61" spans="2:27">
      <c r="B61" s="34" t="s">
        <v>96</v>
      </c>
      <c r="C61" s="17"/>
      <c r="D61" s="17"/>
    </row>
    <row r="62" spans="2:27">
      <c r="B62" s="259" t="s">
        <v>147</v>
      </c>
      <c r="C62" s="17"/>
      <c r="D62" s="17"/>
    </row>
    <row r="63" spans="2:27">
      <c r="B63" s="259"/>
      <c r="C63" s="17"/>
      <c r="D63" s="17"/>
    </row>
    <row r="64" spans="2:27">
      <c r="B64" s="43" t="s">
        <v>154</v>
      </c>
    </row>
  </sheetData>
  <mergeCells count="3">
    <mergeCell ref="B1:AA3"/>
    <mergeCell ref="B5:C5"/>
    <mergeCell ref="B8:D8"/>
  </mergeCells>
  <hyperlinks>
    <hyperlink ref="B61" r:id="rId1"/>
    <hyperlink ref="G40" r:id="rId2"/>
  </hyperlinks>
  <pageMargins left="0.7" right="0.7" top="0.75" bottom="0.75" header="0.3" footer="0.3"/>
  <pageSetup orientation="portrait" r:id="rId3"/>
  <ignoredErrors>
    <ignoredError sqref="B13 B14:B16"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29" workbookViewId="0">
      <selection activeCell="B10" sqref="B10"/>
    </sheetView>
  </sheetViews>
  <sheetFormatPr defaultRowHeight="15"/>
  <cols>
    <col min="1" max="1" width="37.140625" style="83" customWidth="1"/>
    <col min="2" max="2" width="10.28515625" style="83" customWidth="1"/>
    <col min="3" max="3" width="9.140625" style="83"/>
    <col min="4" max="4" width="12.42578125" style="83" customWidth="1"/>
    <col min="5" max="5" width="12.42578125" style="83" hidden="1" customWidth="1"/>
    <col min="6" max="16384" width="9.140625" style="83"/>
  </cols>
  <sheetData>
    <row r="1" spans="1:11" ht="31.5">
      <c r="A1" s="295" t="s">
        <v>37</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CaxgryvK4WoaxSIgIvvM59SolgeWk2u6btGFKv0YcqUASTwrLusXOakSIFbIVmPPOfnvjDVAiBbLnvtHR38UCg==" saltValue="Tz1OjKIxZtnOdt+210zI8w==" spinCount="100000" sheet="1" objects="1" scenarios="1" selectLockedCells="1"/>
  <mergeCells count="2">
    <mergeCell ref="A1:E1"/>
    <mergeCell ref="A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C24" sqref="C24"/>
    </sheetView>
  </sheetViews>
  <sheetFormatPr defaultRowHeight="15"/>
  <cols>
    <col min="1" max="1" width="37.140625" style="83" customWidth="1"/>
    <col min="2" max="2" width="11.42578125" style="83" customWidth="1"/>
    <col min="3" max="3" width="9.140625" style="83"/>
    <col min="4" max="4" width="12.42578125" style="83" customWidth="1"/>
    <col min="5" max="5" width="12.42578125" style="83" hidden="1" customWidth="1"/>
    <col min="6" max="16384" width="9.140625" style="83"/>
  </cols>
  <sheetData>
    <row r="1" spans="1:11" ht="31.5">
      <c r="A1" s="295" t="s">
        <v>36</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K24E0x3n2FM34uGLnzLLhzQnqw9vEYX02NoIIkjg7BFy5mZYj2jeNiH2TG6jzRVzDe0UECwZEZTWK9eXemnJKw==" saltValue="FOTk8NvDJS9q8CMad4idTA==" spinCount="100000" sheet="1" objects="1" scenarios="1" selectLockedCells="1"/>
  <mergeCells count="2">
    <mergeCell ref="A1:E1"/>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C10" sqref="C10"/>
    </sheetView>
  </sheetViews>
  <sheetFormatPr defaultRowHeight="15"/>
  <cols>
    <col min="1" max="1" width="37.140625" style="83" customWidth="1"/>
    <col min="2" max="2" width="10.28515625" style="83" customWidth="1"/>
    <col min="3" max="3" width="9.140625" style="83"/>
    <col min="4" max="4" width="12.42578125" style="83" customWidth="1"/>
    <col min="5" max="5" width="12.42578125" style="83" hidden="1" customWidth="1"/>
    <col min="6" max="16384" width="9.140625" style="83"/>
  </cols>
  <sheetData>
    <row r="1" spans="1:11" ht="31.5">
      <c r="A1" s="295" t="s">
        <v>35</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1l/iH2tghMdGDyjYvK2RE7/34Dbu1dzS4roSltMy3+iKma+FSJbjlhBp3NKxD3BKlIOY4nUvL5PQ6bpRPaPbgg==" saltValue="8VKNsqKZB6clxuYkDGYBcQ==" spinCount="100000" sheet="1" objects="1" scenarios="1" selectLockedCells="1"/>
  <mergeCells count="2">
    <mergeCell ref="A1:E1"/>
    <mergeCell ref="A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K27" sqref="K27"/>
    </sheetView>
  </sheetViews>
  <sheetFormatPr defaultRowHeight="15"/>
  <cols>
    <col min="1" max="1" width="37.140625" style="83" customWidth="1"/>
    <col min="2" max="2" width="12.42578125" style="83" customWidth="1"/>
    <col min="3" max="3" width="9.140625" style="83"/>
    <col min="4" max="4" width="12.42578125" style="83" customWidth="1"/>
    <col min="5" max="5" width="12.42578125" style="83" hidden="1" customWidth="1"/>
    <col min="6" max="16384" width="9.140625" style="83"/>
  </cols>
  <sheetData>
    <row r="1" spans="1:11" ht="31.5">
      <c r="A1" s="295" t="s">
        <v>34</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nD3fZM4rkahBvgcUj0doZDGM/GpQFeqtKT9BZaz+AY9Ac2+OQ55NZ3R8eJTd20xxT+VC330xR1bU8F6dVwjU/w==" saltValue="XEuhCQt7FwLtQD4qx3HmsQ==" spinCount="100000" sheet="1" objects="1" scenarios="1" selectLockedCells="1"/>
  <mergeCells count="2">
    <mergeCell ref="A1:E1"/>
    <mergeCell ref="A2: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J15" sqref="J15"/>
    </sheetView>
  </sheetViews>
  <sheetFormatPr defaultRowHeight="15"/>
  <cols>
    <col min="1" max="1" width="37.140625" style="83" customWidth="1"/>
    <col min="2" max="2" width="13" style="83" customWidth="1"/>
    <col min="3" max="3" width="9.140625" style="83"/>
    <col min="4" max="4" width="12.42578125" style="83" customWidth="1"/>
    <col min="5" max="5" width="12.42578125" style="83" hidden="1" customWidth="1"/>
    <col min="6" max="16384" width="9.140625" style="83"/>
  </cols>
  <sheetData>
    <row r="1" spans="1:11" ht="31.5">
      <c r="A1" s="295" t="s">
        <v>33</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146</v>
      </c>
      <c r="B8" s="219" t="s">
        <v>7</v>
      </c>
      <c r="C8" s="219" t="s">
        <v>8</v>
      </c>
      <c r="D8" s="219" t="s">
        <v>9</v>
      </c>
      <c r="E8" s="220" t="s">
        <v>30</v>
      </c>
    </row>
    <row r="9" spans="1:11" ht="15.75">
      <c r="A9" s="221" t="s">
        <v>146</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UmLZQr0g0p3V7hgiEfmUlSMyUebh/FiPxzbYwnVmVrK2ttjCGZ66oJp7yIqSIldjBnEXQM0w6VWwPdo03rP4QQ==" saltValue="LkAu7bagE/W8mn6y/rVlRA==" spinCount="100000" sheet="1" objects="1" scenarios="1" selectLockedCells="1"/>
  <mergeCells count="2">
    <mergeCell ref="A1:E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workbookViewId="0">
      <selection activeCell="K13" sqref="K13"/>
    </sheetView>
  </sheetViews>
  <sheetFormatPr defaultRowHeight="15"/>
  <cols>
    <col min="1" max="1" width="37.140625" style="83" customWidth="1"/>
    <col min="2" max="2" width="10.28515625" style="83" customWidth="1"/>
    <col min="3" max="3" width="9.140625" style="83"/>
    <col min="4" max="4" width="12.42578125" style="83" customWidth="1"/>
    <col min="5" max="5" width="12.42578125" style="83" hidden="1" customWidth="1"/>
    <col min="6" max="16384" width="9.140625" style="83"/>
  </cols>
  <sheetData>
    <row r="1" spans="1:11" ht="31.5">
      <c r="A1" s="295" t="s">
        <v>32</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20</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31</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ZUjMDlMMPtZZqVrgw/sVctUbHbb8YGwNP43RHOwDp16Sec8k/gM9JmbTnJw0EfK21/oe3CX2UEG/o/mCoAnxgw==" saltValue="nliMX9kZjbeb24pyKAR3Mw==" spinCount="100000" sheet="1" objects="1" scenarios="1" selectLockedCells="1"/>
  <mergeCells count="2">
    <mergeCell ref="A1:E1"/>
    <mergeCell ref="A2:E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39"/>
  <sheetViews>
    <sheetView workbookViewId="0">
      <pane xSplit="1" topLeftCell="B1" activePane="topRight" state="frozen"/>
      <selection pane="topRight" sqref="A1:XFD1048576"/>
    </sheetView>
  </sheetViews>
  <sheetFormatPr defaultRowHeight="15"/>
  <cols>
    <col min="1" max="1" width="38.140625" bestFit="1" customWidth="1"/>
    <col min="2" max="2" width="9.5703125" style="50" bestFit="1" customWidth="1"/>
    <col min="3" max="3" width="8" style="50" bestFit="1" customWidth="1"/>
    <col min="4" max="4" width="6.5703125" style="72" customWidth="1"/>
    <col min="5" max="5" width="9.5703125" style="50" customWidth="1"/>
    <col min="6" max="6" width="6.5703125" style="50" customWidth="1"/>
    <col min="7" max="7" width="6.5703125" style="72" customWidth="1"/>
    <col min="8" max="8" width="9.5703125" style="50" customWidth="1"/>
    <col min="9" max="9" width="6.5703125" style="50" customWidth="1"/>
    <col min="10" max="10" width="6.5703125" style="72" customWidth="1"/>
    <col min="11" max="11" width="9.5703125" style="59" customWidth="1"/>
    <col min="12" max="12" width="6.5703125" style="59" customWidth="1"/>
    <col min="13" max="13" width="6.5703125" style="73" customWidth="1"/>
    <col min="14" max="14" width="9.5703125" style="61" customWidth="1"/>
    <col min="15" max="15" width="6.5703125" style="61" customWidth="1"/>
    <col min="16" max="16" width="6.5703125" style="74" customWidth="1"/>
    <col min="17" max="17" width="9.5703125" style="61" customWidth="1"/>
    <col min="18" max="18" width="6.5703125" style="61" customWidth="1"/>
    <col min="19" max="19" width="6.5703125" style="74" customWidth="1"/>
    <col min="20" max="20" width="9.5703125" style="61" customWidth="1"/>
    <col min="21" max="21" width="6.5703125" style="61" customWidth="1"/>
    <col min="22" max="22" width="6.5703125" style="74" customWidth="1"/>
    <col min="23" max="23" width="9.5703125" style="61" customWidth="1"/>
    <col min="24" max="24" width="6.5703125" style="61" customWidth="1"/>
    <col min="25" max="25" width="6.5703125" style="74" customWidth="1"/>
    <col min="26" max="26" width="9.5703125" style="61" customWidth="1"/>
    <col min="27" max="27" width="6.5703125" style="61" customWidth="1"/>
    <col min="28" max="28" width="6.5703125" style="74" customWidth="1"/>
    <col min="29" max="29" width="9.5703125" style="61" customWidth="1"/>
    <col min="30" max="30" width="6.5703125" style="61" customWidth="1"/>
    <col min="31" max="31" width="6.5703125" style="74" customWidth="1"/>
    <col min="32" max="32" width="9.5703125" style="61" customWidth="1"/>
    <col min="33" max="33" width="6.5703125" style="61" customWidth="1"/>
    <col min="34" max="34" width="6.5703125" style="74" customWidth="1"/>
    <col min="35" max="35" width="9.5703125" style="61" customWidth="1"/>
    <col min="36" max="36" width="6.5703125" style="61" customWidth="1"/>
    <col min="37" max="37" width="9.140625" style="74" customWidth="1"/>
    <col min="38" max="38" width="32.42578125" style="2" customWidth="1"/>
    <col min="40" max="40" width="18.140625" style="2" customWidth="1"/>
  </cols>
  <sheetData>
    <row r="1" spans="1:40" s="3" customFormat="1">
      <c r="A1" s="3" t="s">
        <v>127</v>
      </c>
      <c r="B1" s="300" t="str">
        <f>July!A1</f>
        <v>JULY</v>
      </c>
      <c r="C1" s="300"/>
      <c r="D1" s="51"/>
      <c r="E1" s="301" t="str">
        <f>August!A1</f>
        <v>AUGUST</v>
      </c>
      <c r="F1" s="301"/>
      <c r="G1" s="51"/>
      <c r="H1" s="301" t="str">
        <f>September!A1</f>
        <v>SEPTEMBER</v>
      </c>
      <c r="I1" s="301"/>
      <c r="J1" s="51"/>
      <c r="K1" s="302" t="str">
        <f>October!A1</f>
        <v>OCTOBER</v>
      </c>
      <c r="L1" s="303"/>
      <c r="M1" s="52"/>
      <c r="N1" s="298" t="str">
        <f>November!A1</f>
        <v>NOVEMBER</v>
      </c>
      <c r="O1" s="299"/>
      <c r="P1" s="53"/>
      <c r="Q1" s="298" t="str">
        <f>December!A1</f>
        <v>DECEMBER</v>
      </c>
      <c r="R1" s="299"/>
      <c r="S1" s="53"/>
      <c r="T1" s="298" t="str">
        <f>January!A1</f>
        <v>JANUARY</v>
      </c>
      <c r="U1" s="299"/>
      <c r="V1" s="53"/>
      <c r="W1" s="298" t="str">
        <f>February!A1</f>
        <v>FEBRUARY</v>
      </c>
      <c r="X1" s="299"/>
      <c r="Y1" s="53"/>
      <c r="Z1" s="298" t="str">
        <f>March!A1</f>
        <v>MARCH</v>
      </c>
      <c r="AA1" s="299"/>
      <c r="AB1" s="53"/>
      <c r="AC1" s="298" t="str">
        <f>April!A1</f>
        <v>APRIL</v>
      </c>
      <c r="AD1" s="299"/>
      <c r="AE1" s="53"/>
      <c r="AF1" s="298" t="str">
        <f>May!A1</f>
        <v>MAY</v>
      </c>
      <c r="AG1" s="299"/>
      <c r="AH1" s="54"/>
      <c r="AI1" s="298" t="str">
        <f>June!A1</f>
        <v>JUNE</v>
      </c>
      <c r="AJ1" s="299"/>
      <c r="AK1" s="53"/>
      <c r="AL1" s="4" t="s">
        <v>43</v>
      </c>
      <c r="AN1" s="6" t="s">
        <v>44</v>
      </c>
    </row>
    <row r="2" spans="1:40" s="3" customFormat="1">
      <c r="B2" s="47"/>
      <c r="C2" s="47"/>
      <c r="D2" s="51"/>
      <c r="E2" s="47"/>
      <c r="F2" s="47"/>
      <c r="G2" s="51"/>
      <c r="H2" s="47"/>
      <c r="I2" s="47"/>
      <c r="J2" s="51"/>
      <c r="K2" s="48"/>
      <c r="L2" s="48"/>
      <c r="M2" s="52"/>
      <c r="N2" s="49"/>
      <c r="O2" s="49"/>
      <c r="P2" s="53"/>
      <c r="Q2" s="49"/>
      <c r="R2" s="49"/>
      <c r="S2" s="53"/>
      <c r="T2" s="49"/>
      <c r="U2" s="49"/>
      <c r="V2" s="53"/>
      <c r="W2" s="49"/>
      <c r="X2" s="49"/>
      <c r="Y2" s="53"/>
      <c r="Z2" s="49"/>
      <c r="AA2" s="49"/>
      <c r="AB2" s="53"/>
      <c r="AC2" s="49"/>
      <c r="AD2" s="49"/>
      <c r="AE2" s="53"/>
      <c r="AF2" s="49"/>
      <c r="AG2" s="49"/>
      <c r="AH2" s="54"/>
      <c r="AI2" s="49"/>
      <c r="AJ2" s="49"/>
      <c r="AK2" s="53"/>
      <c r="AL2" s="4"/>
      <c r="AN2" s="6"/>
    </row>
    <row r="3" spans="1:40" s="3" customFormat="1">
      <c r="A3" s="3" t="str">
        <f>SUMMARY!A6</f>
        <v>FEDERAL REVENUE</v>
      </c>
      <c r="B3" s="55" t="str">
        <f>July!B3</f>
        <v>Budgeted</v>
      </c>
      <c r="C3" s="55" t="str">
        <f>July!C3</f>
        <v>Actual</v>
      </c>
      <c r="D3" s="51"/>
      <c r="E3" s="55" t="str">
        <f>August!B3</f>
        <v>Budgeted</v>
      </c>
      <c r="F3" s="55" t="str">
        <f>August!C3</f>
        <v>Actual</v>
      </c>
      <c r="G3" s="51"/>
      <c r="H3" s="55" t="str">
        <f>September!B3</f>
        <v>Budgeted</v>
      </c>
      <c r="I3" s="55" t="str">
        <f>September!C3</f>
        <v>Actual</v>
      </c>
      <c r="J3" s="51"/>
      <c r="K3" s="56" t="str">
        <f>October!B3</f>
        <v>Budgeted</v>
      </c>
      <c r="L3" s="56" t="str">
        <f>October!C3</f>
        <v>Actual</v>
      </c>
      <c r="M3" s="52"/>
      <c r="N3" s="57" t="str">
        <f>November!B3</f>
        <v>Budgeted</v>
      </c>
      <c r="O3" s="57" t="str">
        <f>November!C3</f>
        <v>Actual</v>
      </c>
      <c r="P3" s="53"/>
      <c r="Q3" s="57" t="str">
        <f>December!B3</f>
        <v>Budgeted</v>
      </c>
      <c r="R3" s="57" t="str">
        <f>December!C3</f>
        <v>Actual</v>
      </c>
      <c r="S3" s="53"/>
      <c r="T3" s="57" t="str">
        <f>January!B3</f>
        <v>Budgeted</v>
      </c>
      <c r="U3" s="57" t="str">
        <f>January!C3</f>
        <v>Actual</v>
      </c>
      <c r="V3" s="53"/>
      <c r="W3" s="57" t="str">
        <f>February!B3</f>
        <v>Budgeted</v>
      </c>
      <c r="X3" s="57" t="str">
        <f>February!C3</f>
        <v>Actual</v>
      </c>
      <c r="Y3" s="53"/>
      <c r="Z3" s="57" t="str">
        <f>March!B3</f>
        <v>Budgeted</v>
      </c>
      <c r="AA3" s="57" t="str">
        <f>March!C3</f>
        <v>Actual</v>
      </c>
      <c r="AB3" s="53"/>
      <c r="AC3" s="57" t="str">
        <f>April!B3</f>
        <v>Budgeted</v>
      </c>
      <c r="AD3" s="57" t="str">
        <f>April!C3</f>
        <v>Actual</v>
      </c>
      <c r="AE3" s="53"/>
      <c r="AF3" s="57" t="str">
        <f>May!B3</f>
        <v>Budgeted</v>
      </c>
      <c r="AG3" s="57" t="str">
        <f>May!C3</f>
        <v>Actual</v>
      </c>
      <c r="AH3" s="54"/>
      <c r="AI3" s="57" t="str">
        <f>June!B3</f>
        <v>Budgeted</v>
      </c>
      <c r="AJ3" s="57" t="str">
        <f>June!C3</f>
        <v>Actual</v>
      </c>
      <c r="AK3" s="53"/>
      <c r="AL3" s="4"/>
      <c r="AN3" s="6"/>
    </row>
    <row r="4" spans="1:40">
      <c r="A4" t="str">
        <f>SUMMARY!A7</f>
        <v>Federal IDEA Funds Drawndown</v>
      </c>
      <c r="B4" s="50">
        <f>July!B4</f>
        <v>0</v>
      </c>
      <c r="C4" s="50">
        <f>July!C4</f>
        <v>0</v>
      </c>
      <c r="D4" s="58">
        <f>IF(C4&gt;0,C4,B4)</f>
        <v>0</v>
      </c>
      <c r="E4" s="50">
        <f>August!B4</f>
        <v>0</v>
      </c>
      <c r="F4" s="50">
        <f>August!C4</f>
        <v>0</v>
      </c>
      <c r="G4" s="58">
        <f t="shared" ref="G4:G39" si="0">IF(F4&gt;0,F4,E4)</f>
        <v>0</v>
      </c>
      <c r="H4" s="50">
        <f>September!B4</f>
        <v>0</v>
      </c>
      <c r="I4" s="50">
        <f>September!C4</f>
        <v>0</v>
      </c>
      <c r="J4" s="58">
        <f t="shared" ref="J4:J39" si="1">IF(I4&gt;0,I4,H4)</f>
        <v>0</v>
      </c>
      <c r="K4" s="59">
        <f>October!B4</f>
        <v>0</v>
      </c>
      <c r="L4" s="59">
        <f>October!C4</f>
        <v>0</v>
      </c>
      <c r="M4" s="60">
        <f t="shared" ref="M4:M39" si="2">IF(L4&gt;0,L4,K4)</f>
        <v>0</v>
      </c>
      <c r="N4" s="61">
        <f>November!B4</f>
        <v>0</v>
      </c>
      <c r="O4" s="61">
        <f>November!C4</f>
        <v>0</v>
      </c>
      <c r="P4" s="62">
        <f t="shared" ref="P4:P39" si="3">IF(O4&gt;0,O4,N4)</f>
        <v>0</v>
      </c>
      <c r="Q4" s="61">
        <f>December!B4</f>
        <v>0</v>
      </c>
      <c r="R4" s="61">
        <f>December!C4</f>
        <v>0</v>
      </c>
      <c r="S4" s="62">
        <f t="shared" ref="S4:S39" si="4">IF(R4&gt;0,R4,Q4)</f>
        <v>0</v>
      </c>
      <c r="T4" s="61">
        <f>January!B4</f>
        <v>0</v>
      </c>
      <c r="U4" s="61">
        <f>January!C4</f>
        <v>0</v>
      </c>
      <c r="V4" s="62">
        <f t="shared" ref="V4:V39" si="5">IF(U4&gt;0,U4,T4)</f>
        <v>0</v>
      </c>
      <c r="W4" s="61">
        <f>February!B4</f>
        <v>0</v>
      </c>
      <c r="X4" s="61">
        <f>February!C4</f>
        <v>0</v>
      </c>
      <c r="Y4" s="62">
        <f t="shared" ref="Y4:Y39" si="6">IF(X4&gt;0,X4,W4)</f>
        <v>0</v>
      </c>
      <c r="Z4" s="61">
        <f>March!B4</f>
        <v>0</v>
      </c>
      <c r="AA4" s="61">
        <f>March!C4</f>
        <v>0</v>
      </c>
      <c r="AB4" s="62">
        <f t="shared" ref="AB4:AB39" si="7">IF(AA4&gt;0,AA4,Z4)</f>
        <v>0</v>
      </c>
      <c r="AC4" s="61">
        <f>April!B4</f>
        <v>0</v>
      </c>
      <c r="AD4" s="61">
        <f>April!C4</f>
        <v>0</v>
      </c>
      <c r="AE4" s="62">
        <f t="shared" ref="AE4:AE39" si="8">IF(AD4&gt;0,AD4,AC4)</f>
        <v>0</v>
      </c>
      <c r="AF4" s="61">
        <f>May!B4</f>
        <v>0</v>
      </c>
      <c r="AG4" s="61">
        <f>May!C4</f>
        <v>0</v>
      </c>
      <c r="AH4" s="63">
        <f t="shared" ref="AH4:AH39" si="9">IF(AG4&gt;0,AG4,AF4)</f>
        <v>0</v>
      </c>
      <c r="AI4" s="61">
        <f>June!B4</f>
        <v>0</v>
      </c>
      <c r="AJ4" s="61">
        <f>June!C4</f>
        <v>0</v>
      </c>
      <c r="AK4" s="62">
        <f t="shared" ref="AK4:AK39" si="10">IF(AJ4&gt;0,AJ4,AI4)</f>
        <v>0</v>
      </c>
      <c r="AL4" s="5">
        <f>D4+G4+J4+M4+P4+S4+V4+Y4+AB4+AE4+AH4+AK4</f>
        <v>0</v>
      </c>
      <c r="AN4" s="7">
        <f>B4+E4+H4+K4+N4+Q4+T4+W4+Z4+AC4+AF4+AI4</f>
        <v>0</v>
      </c>
    </row>
    <row r="5" spans="1:40">
      <c r="A5" t="str">
        <f>SUMMARY!A8</f>
        <v>Federal Medicaid Funds Received</v>
      </c>
      <c r="B5" s="50">
        <f>July!B5</f>
        <v>0</v>
      </c>
      <c r="C5" s="50">
        <f>July!C5</f>
        <v>0</v>
      </c>
      <c r="D5" s="58">
        <f t="shared" ref="D5:D39" si="11">IF(C5&gt;0,C5,B5)</f>
        <v>0</v>
      </c>
      <c r="E5" s="50">
        <f>August!B5</f>
        <v>0</v>
      </c>
      <c r="F5" s="50">
        <f>August!C5</f>
        <v>0</v>
      </c>
      <c r="G5" s="58">
        <f t="shared" si="0"/>
        <v>0</v>
      </c>
      <c r="H5" s="50">
        <f>September!B5</f>
        <v>0</v>
      </c>
      <c r="I5" s="50">
        <f>September!C5</f>
        <v>0</v>
      </c>
      <c r="J5" s="58">
        <f t="shared" si="1"/>
        <v>0</v>
      </c>
      <c r="K5" s="59">
        <f>October!B5</f>
        <v>0</v>
      </c>
      <c r="L5" s="59">
        <f>October!C5</f>
        <v>0</v>
      </c>
      <c r="M5" s="60">
        <f t="shared" si="2"/>
        <v>0</v>
      </c>
      <c r="N5" s="61">
        <f>November!B5</f>
        <v>0</v>
      </c>
      <c r="O5" s="61">
        <f>November!C5</f>
        <v>0</v>
      </c>
      <c r="P5" s="62">
        <f t="shared" si="3"/>
        <v>0</v>
      </c>
      <c r="Q5" s="61">
        <f>December!B5</f>
        <v>0</v>
      </c>
      <c r="R5" s="61">
        <f>December!C5</f>
        <v>0</v>
      </c>
      <c r="S5" s="62">
        <f t="shared" si="4"/>
        <v>0</v>
      </c>
      <c r="T5" s="61">
        <f>January!B5</f>
        <v>0</v>
      </c>
      <c r="U5" s="61">
        <f>January!C5</f>
        <v>0</v>
      </c>
      <c r="V5" s="62">
        <f t="shared" si="5"/>
        <v>0</v>
      </c>
      <c r="W5" s="61">
        <f>February!B5</f>
        <v>0</v>
      </c>
      <c r="X5" s="61">
        <f>February!C5</f>
        <v>0</v>
      </c>
      <c r="Y5" s="62">
        <f t="shared" si="6"/>
        <v>0</v>
      </c>
      <c r="Z5" s="61">
        <f>March!B5</f>
        <v>0</v>
      </c>
      <c r="AA5" s="61">
        <f>March!C5</f>
        <v>0</v>
      </c>
      <c r="AB5" s="62">
        <f t="shared" si="7"/>
        <v>0</v>
      </c>
      <c r="AC5" s="61">
        <f>April!B5</f>
        <v>0</v>
      </c>
      <c r="AD5" s="61">
        <f>April!C5</f>
        <v>0</v>
      </c>
      <c r="AE5" s="62">
        <f t="shared" si="8"/>
        <v>0</v>
      </c>
      <c r="AF5" s="61">
        <f>May!B5</f>
        <v>0</v>
      </c>
      <c r="AG5" s="61">
        <f>May!C5</f>
        <v>0</v>
      </c>
      <c r="AH5" s="63">
        <f t="shared" si="9"/>
        <v>0</v>
      </c>
      <c r="AI5" s="61">
        <f>June!B5</f>
        <v>0</v>
      </c>
      <c r="AJ5" s="61">
        <f>June!C5</f>
        <v>0</v>
      </c>
      <c r="AK5" s="62">
        <f t="shared" si="10"/>
        <v>0</v>
      </c>
      <c r="AL5" s="5">
        <f>D5+G5+J5+M5+P5+S5+V5+Y5+AB5+AE5+AH5+AK5</f>
        <v>0</v>
      </c>
      <c r="AN5" s="7">
        <f>B5+E5+H5+K5+N5+Q5+T5+W5+Z5+AC5+AF5+AI5</f>
        <v>0</v>
      </c>
    </row>
    <row r="6" spans="1:40">
      <c r="A6" t="s">
        <v>29</v>
      </c>
      <c r="B6" s="50">
        <f>July!B6</f>
        <v>0</v>
      </c>
      <c r="C6" s="50">
        <f>July!C6</f>
        <v>0</v>
      </c>
      <c r="D6" s="58">
        <f t="shared" si="11"/>
        <v>0</v>
      </c>
      <c r="E6" s="50">
        <f>August!B6</f>
        <v>0</v>
      </c>
      <c r="F6" s="50">
        <f>August!C6</f>
        <v>0</v>
      </c>
      <c r="G6" s="58">
        <f t="shared" si="0"/>
        <v>0</v>
      </c>
      <c r="H6" s="50">
        <f>September!B6</f>
        <v>0</v>
      </c>
      <c r="I6" s="50">
        <f>September!C6</f>
        <v>0</v>
      </c>
      <c r="J6" s="58">
        <f t="shared" si="1"/>
        <v>0</v>
      </c>
      <c r="K6" s="59">
        <f>October!B6</f>
        <v>0</v>
      </c>
      <c r="L6" s="59">
        <f>October!C6</f>
        <v>0</v>
      </c>
      <c r="M6" s="60">
        <f t="shared" si="2"/>
        <v>0</v>
      </c>
      <c r="N6" s="61">
        <f>November!B6</f>
        <v>0</v>
      </c>
      <c r="O6" s="61">
        <f>November!C6</f>
        <v>0</v>
      </c>
      <c r="P6" s="62">
        <f t="shared" si="3"/>
        <v>0</v>
      </c>
      <c r="Q6" s="61">
        <f>December!B6</f>
        <v>0</v>
      </c>
      <c r="R6" s="61">
        <f>December!C6</f>
        <v>0</v>
      </c>
      <c r="S6" s="62">
        <f t="shared" si="4"/>
        <v>0</v>
      </c>
      <c r="T6" s="61">
        <f>January!B6</f>
        <v>0</v>
      </c>
      <c r="U6" s="61">
        <f>January!C6</f>
        <v>0</v>
      </c>
      <c r="V6" s="62">
        <f t="shared" si="5"/>
        <v>0</v>
      </c>
      <c r="W6" s="61">
        <f>February!B6</f>
        <v>0</v>
      </c>
      <c r="X6" s="61">
        <f>February!C6</f>
        <v>0</v>
      </c>
      <c r="Y6" s="62">
        <f t="shared" si="6"/>
        <v>0</v>
      </c>
      <c r="Z6" s="61">
        <f>March!B6</f>
        <v>0</v>
      </c>
      <c r="AA6" s="61">
        <f>March!C6</f>
        <v>0</v>
      </c>
      <c r="AB6" s="62">
        <f t="shared" si="7"/>
        <v>0</v>
      </c>
      <c r="AC6" s="61">
        <f>April!B6</f>
        <v>0</v>
      </c>
      <c r="AD6" s="61">
        <f>April!C6</f>
        <v>0</v>
      </c>
      <c r="AE6" s="62">
        <f t="shared" si="8"/>
        <v>0</v>
      </c>
      <c r="AF6" s="61">
        <f>May!B6</f>
        <v>0</v>
      </c>
      <c r="AG6" s="61">
        <f>May!C6</f>
        <v>0</v>
      </c>
      <c r="AH6" s="63">
        <f t="shared" si="9"/>
        <v>0</v>
      </c>
      <c r="AI6" s="61">
        <f>June!B6</f>
        <v>0</v>
      </c>
      <c r="AJ6" s="61">
        <f>June!C6</f>
        <v>0</v>
      </c>
      <c r="AK6" s="62">
        <f t="shared" si="10"/>
        <v>0</v>
      </c>
      <c r="AL6" s="5">
        <f>D6+G6+J6+M6+P6+S6+V6+Y6+AB6+AE6+AH6+AK6</f>
        <v>0</v>
      </c>
      <c r="AN6" s="7">
        <f>B6+E6+H6+K6+N6+Q6+T6+W6+Z6+AC6+AF6+AI6</f>
        <v>0</v>
      </c>
    </row>
    <row r="7" spans="1:40">
      <c r="D7" s="58"/>
      <c r="G7" s="58"/>
      <c r="J7" s="58"/>
      <c r="M7" s="60"/>
      <c r="P7" s="62"/>
      <c r="S7" s="62"/>
      <c r="V7" s="62"/>
      <c r="Y7" s="62"/>
      <c r="AB7" s="62"/>
      <c r="AE7" s="62"/>
      <c r="AH7" s="63"/>
      <c r="AK7" s="62"/>
      <c r="AL7" s="5"/>
      <c r="AN7" s="7"/>
    </row>
    <row r="8" spans="1:40" s="3" customFormat="1">
      <c r="A8" s="3" t="str">
        <f>SUMMARY!A10</f>
        <v>STATE REVENUE</v>
      </c>
      <c r="B8" s="55" t="str">
        <f>July!B8</f>
        <v>Budgeted</v>
      </c>
      <c r="C8" s="55" t="str">
        <f>July!C8</f>
        <v>Actual</v>
      </c>
      <c r="D8" s="51" t="str">
        <f t="shared" si="11"/>
        <v>Actual</v>
      </c>
      <c r="E8" s="55" t="str">
        <f>August!B8</f>
        <v>Budgeted</v>
      </c>
      <c r="F8" s="55" t="str">
        <f>August!C8</f>
        <v>Actual</v>
      </c>
      <c r="G8" s="51" t="str">
        <f t="shared" si="0"/>
        <v>Actual</v>
      </c>
      <c r="H8" s="55" t="str">
        <f>September!B8</f>
        <v>Budgeted</v>
      </c>
      <c r="I8" s="55" t="str">
        <f>September!C8</f>
        <v>Actual</v>
      </c>
      <c r="J8" s="51" t="str">
        <f t="shared" si="1"/>
        <v>Actual</v>
      </c>
      <c r="K8" s="56" t="str">
        <f>October!B8</f>
        <v>Budgeted</v>
      </c>
      <c r="L8" s="56" t="str">
        <f>October!C8</f>
        <v>Actual</v>
      </c>
      <c r="M8" s="52" t="str">
        <f t="shared" si="2"/>
        <v>Actual</v>
      </c>
      <c r="N8" s="57" t="str">
        <f>November!B8</f>
        <v>Budgeted</v>
      </c>
      <c r="O8" s="57" t="str">
        <f>November!C8</f>
        <v>Actual</v>
      </c>
      <c r="P8" s="53" t="str">
        <f t="shared" si="3"/>
        <v>Actual</v>
      </c>
      <c r="Q8" s="57" t="str">
        <f>December!B8</f>
        <v>Budgeted</v>
      </c>
      <c r="R8" s="57" t="str">
        <f>December!C8</f>
        <v>Actual</v>
      </c>
      <c r="S8" s="53" t="str">
        <f t="shared" si="4"/>
        <v>Actual</v>
      </c>
      <c r="T8" s="57" t="str">
        <f>January!B8</f>
        <v>Budgeted</v>
      </c>
      <c r="U8" s="57" t="str">
        <f>January!C8</f>
        <v>Actual</v>
      </c>
      <c r="V8" s="53" t="str">
        <f t="shared" si="5"/>
        <v>Actual</v>
      </c>
      <c r="W8" s="57" t="str">
        <f>February!B8</f>
        <v>Budgeted</v>
      </c>
      <c r="X8" s="57" t="str">
        <f>February!C8</f>
        <v>Actual</v>
      </c>
      <c r="Y8" s="53" t="str">
        <f t="shared" si="6"/>
        <v>Actual</v>
      </c>
      <c r="Z8" s="57" t="str">
        <f>March!B8</f>
        <v>Budgeted</v>
      </c>
      <c r="AA8" s="57" t="str">
        <f>March!C8</f>
        <v>Actual</v>
      </c>
      <c r="AB8" s="53" t="str">
        <f t="shared" si="7"/>
        <v>Actual</v>
      </c>
      <c r="AC8" s="57" t="str">
        <f>April!B8</f>
        <v>Budgeted</v>
      </c>
      <c r="AD8" s="57" t="str">
        <f>April!C8</f>
        <v>Actual</v>
      </c>
      <c r="AE8" s="53" t="str">
        <f t="shared" si="8"/>
        <v>Actual</v>
      </c>
      <c r="AF8" s="57" t="str">
        <f>May!B8</f>
        <v>Budgeted</v>
      </c>
      <c r="AG8" s="57" t="str">
        <f>May!C8</f>
        <v>Actual</v>
      </c>
      <c r="AH8" s="54" t="str">
        <f t="shared" si="9"/>
        <v>Actual</v>
      </c>
      <c r="AI8" s="57" t="str">
        <f>June!B8</f>
        <v>Budgeted</v>
      </c>
      <c r="AJ8" s="57" t="str">
        <f>June!C8</f>
        <v>Actual</v>
      </c>
      <c r="AK8" s="53" t="str">
        <f t="shared" si="10"/>
        <v>Actual</v>
      </c>
      <c r="AL8" s="4"/>
      <c r="AN8" s="6"/>
    </row>
    <row r="9" spans="1:40">
      <c r="A9" t="str">
        <f>July!A9</f>
        <v>Transportation Reimbursement</v>
      </c>
      <c r="B9" s="50">
        <f>July!B9</f>
        <v>0</v>
      </c>
      <c r="C9" s="50">
        <f>July!C9</f>
        <v>0</v>
      </c>
      <c r="D9" s="58">
        <f t="shared" si="11"/>
        <v>0</v>
      </c>
      <c r="E9" s="50">
        <f>August!B9</f>
        <v>0</v>
      </c>
      <c r="F9" s="50">
        <f>August!C9</f>
        <v>0</v>
      </c>
      <c r="G9" s="58">
        <f t="shared" si="0"/>
        <v>0</v>
      </c>
      <c r="H9" s="50">
        <f>September!B9</f>
        <v>0</v>
      </c>
      <c r="I9" s="50">
        <f>September!C9</f>
        <v>0</v>
      </c>
      <c r="J9" s="58">
        <f t="shared" si="1"/>
        <v>0</v>
      </c>
      <c r="K9" s="59">
        <f>October!B9</f>
        <v>0</v>
      </c>
      <c r="L9" s="59">
        <f>October!C9</f>
        <v>0</v>
      </c>
      <c r="M9" s="60">
        <f t="shared" si="2"/>
        <v>0</v>
      </c>
      <c r="N9" s="61">
        <f>November!B9</f>
        <v>0</v>
      </c>
      <c r="O9" s="61">
        <f>November!C9</f>
        <v>0</v>
      </c>
      <c r="P9" s="62">
        <f t="shared" si="3"/>
        <v>0</v>
      </c>
      <c r="Q9" s="61">
        <f>December!B9</f>
        <v>0</v>
      </c>
      <c r="R9" s="61">
        <f>December!C9</f>
        <v>0</v>
      </c>
      <c r="S9" s="62">
        <f t="shared" si="4"/>
        <v>0</v>
      </c>
      <c r="T9" s="61">
        <f>January!B9</f>
        <v>0</v>
      </c>
      <c r="U9" s="61">
        <f>January!C9</f>
        <v>0</v>
      </c>
      <c r="V9" s="62">
        <f t="shared" si="5"/>
        <v>0</v>
      </c>
      <c r="W9" s="61">
        <f>February!B9</f>
        <v>0</v>
      </c>
      <c r="X9" s="61">
        <f>February!C9</f>
        <v>0</v>
      </c>
      <c r="Y9" s="62">
        <f t="shared" si="6"/>
        <v>0</v>
      </c>
      <c r="Z9" s="61">
        <f>March!B9</f>
        <v>0</v>
      </c>
      <c r="AA9" s="61">
        <f>March!C9</f>
        <v>0</v>
      </c>
      <c r="AB9" s="62">
        <f t="shared" si="7"/>
        <v>0</v>
      </c>
      <c r="AC9" s="61">
        <f>April!B9</f>
        <v>0</v>
      </c>
      <c r="AD9" s="61">
        <f>April!C9</f>
        <v>0</v>
      </c>
      <c r="AE9" s="62">
        <f t="shared" si="8"/>
        <v>0</v>
      </c>
      <c r="AF9" s="61">
        <f>May!B9</f>
        <v>0</v>
      </c>
      <c r="AG9" s="61">
        <f>May!C9</f>
        <v>0</v>
      </c>
      <c r="AH9" s="63">
        <f t="shared" si="9"/>
        <v>0</v>
      </c>
      <c r="AI9" s="61">
        <f>June!B9</f>
        <v>0</v>
      </c>
      <c r="AJ9" s="61">
        <f>June!C9</f>
        <v>0</v>
      </c>
      <c r="AK9" s="62">
        <f t="shared" si="10"/>
        <v>0</v>
      </c>
      <c r="AL9" s="5">
        <f>D9+G9+J9+M9+P9+S9+V9+Y9+AB9+AE9+AH9+AK9</f>
        <v>0</v>
      </c>
      <c r="AN9" s="7">
        <f>B9+E9+H9+K9+N9+Q9+T9+W9+Z9+AC9+AF9+AI9</f>
        <v>0</v>
      </c>
    </row>
    <row r="10" spans="1:40" s="35" customFormat="1">
      <c r="A10" s="35" t="str">
        <f>July!A10</f>
        <v xml:space="preserve">Categorical Aid Professional FTE </v>
      </c>
      <c r="B10" s="64">
        <f>July!B10</f>
        <v>0</v>
      </c>
      <c r="C10" s="64">
        <f>July!C10</f>
        <v>0</v>
      </c>
      <c r="D10" s="65">
        <f t="shared" si="11"/>
        <v>0</v>
      </c>
      <c r="E10" s="64">
        <f>August!B10</f>
        <v>0</v>
      </c>
      <c r="F10" s="64">
        <f>August!C10</f>
        <v>0</v>
      </c>
      <c r="G10" s="65">
        <f t="shared" si="0"/>
        <v>0</v>
      </c>
      <c r="H10" s="64">
        <f>September!B10</f>
        <v>0</v>
      </c>
      <c r="I10" s="64">
        <f>September!C10</f>
        <v>0</v>
      </c>
      <c r="J10" s="65">
        <f t="shared" si="1"/>
        <v>0</v>
      </c>
      <c r="K10" s="66">
        <f>October!B10</f>
        <v>0</v>
      </c>
      <c r="L10" s="66">
        <f>October!C10</f>
        <v>0</v>
      </c>
      <c r="M10" s="67">
        <f t="shared" si="2"/>
        <v>0</v>
      </c>
      <c r="N10" s="66">
        <f>November!B10</f>
        <v>0</v>
      </c>
      <c r="O10" s="66">
        <f>November!C10</f>
        <v>0</v>
      </c>
      <c r="P10" s="67">
        <f t="shared" si="3"/>
        <v>0</v>
      </c>
      <c r="Q10" s="66">
        <f>December!B10</f>
        <v>0</v>
      </c>
      <c r="R10" s="66">
        <f>December!C10</f>
        <v>0</v>
      </c>
      <c r="S10" s="67">
        <f t="shared" si="4"/>
        <v>0</v>
      </c>
      <c r="T10" s="66">
        <f>January!B10</f>
        <v>0</v>
      </c>
      <c r="U10" s="66">
        <f>January!C10</f>
        <v>0</v>
      </c>
      <c r="V10" s="67">
        <f t="shared" si="5"/>
        <v>0</v>
      </c>
      <c r="W10" s="66">
        <f>February!B10</f>
        <v>0</v>
      </c>
      <c r="X10" s="66">
        <f>February!C10</f>
        <v>0</v>
      </c>
      <c r="Y10" s="67">
        <f t="shared" si="6"/>
        <v>0</v>
      </c>
      <c r="Z10" s="66">
        <f>March!B10</f>
        <v>0</v>
      </c>
      <c r="AA10" s="66">
        <f>March!C10</f>
        <v>0</v>
      </c>
      <c r="AB10" s="67">
        <f t="shared" si="7"/>
        <v>0</v>
      </c>
      <c r="AC10" s="66">
        <f>April!B10</f>
        <v>0</v>
      </c>
      <c r="AD10" s="66">
        <f>April!C10</f>
        <v>0</v>
      </c>
      <c r="AE10" s="67">
        <f t="shared" si="8"/>
        <v>0</v>
      </c>
      <c r="AF10" s="66">
        <f>May!B10</f>
        <v>0</v>
      </c>
      <c r="AG10" s="66">
        <f>May!C10</f>
        <v>0</v>
      </c>
      <c r="AH10" s="68">
        <f t="shared" si="9"/>
        <v>0</v>
      </c>
      <c r="AI10" s="66">
        <f>June!B10</f>
        <v>0</v>
      </c>
      <c r="AJ10" s="66">
        <f>June!C10</f>
        <v>0</v>
      </c>
      <c r="AK10" s="67">
        <f t="shared" si="10"/>
        <v>0</v>
      </c>
      <c r="AL10" s="36">
        <f>D10+G10+J10+M10+P10+S10+V10+Y10+AB10+AE10+AH10+AK10</f>
        <v>0</v>
      </c>
      <c r="AN10" s="37">
        <f>B10+E10+H10+K10+N10+Q10+T10+W10+Z10+AC10+AF10+AI10</f>
        <v>0</v>
      </c>
    </row>
    <row r="11" spans="1:40" s="35" customFormat="1">
      <c r="A11" s="35" t="str">
        <f>July!A11</f>
        <v>Categorical Aid Non-Professional FTE</v>
      </c>
      <c r="B11" s="64">
        <f>July!B11</f>
        <v>0</v>
      </c>
      <c r="C11" s="64">
        <f>July!C11</f>
        <v>0</v>
      </c>
      <c r="D11" s="65">
        <f t="shared" si="11"/>
        <v>0</v>
      </c>
      <c r="E11" s="64">
        <f>August!B11</f>
        <v>0</v>
      </c>
      <c r="F11" s="64">
        <f>August!C11</f>
        <v>0</v>
      </c>
      <c r="G11" s="65">
        <f t="shared" si="0"/>
        <v>0</v>
      </c>
      <c r="H11" s="64">
        <f>September!B11</f>
        <v>0</v>
      </c>
      <c r="I11" s="64">
        <f>September!C11</f>
        <v>0</v>
      </c>
      <c r="J11" s="65">
        <f t="shared" si="1"/>
        <v>0</v>
      </c>
      <c r="K11" s="66">
        <f>October!B11</f>
        <v>0</v>
      </c>
      <c r="L11" s="66">
        <f>October!C11</f>
        <v>0</v>
      </c>
      <c r="M11" s="67">
        <f t="shared" si="2"/>
        <v>0</v>
      </c>
      <c r="N11" s="66">
        <f>November!B11</f>
        <v>0</v>
      </c>
      <c r="O11" s="66">
        <f>November!C11</f>
        <v>0</v>
      </c>
      <c r="P11" s="67">
        <f t="shared" si="3"/>
        <v>0</v>
      </c>
      <c r="Q11" s="66">
        <f>December!B11</f>
        <v>0</v>
      </c>
      <c r="R11" s="66">
        <f>December!C11</f>
        <v>0</v>
      </c>
      <c r="S11" s="67">
        <f t="shared" si="4"/>
        <v>0</v>
      </c>
      <c r="T11" s="66">
        <f>January!B11</f>
        <v>0</v>
      </c>
      <c r="U11" s="66">
        <f>January!C11</f>
        <v>0</v>
      </c>
      <c r="V11" s="67">
        <f t="shared" si="5"/>
        <v>0</v>
      </c>
      <c r="W11" s="66">
        <f>February!B11</f>
        <v>0</v>
      </c>
      <c r="X11" s="66">
        <f>February!C11</f>
        <v>0</v>
      </c>
      <c r="Y11" s="67">
        <f t="shared" si="6"/>
        <v>0</v>
      </c>
      <c r="Z11" s="66">
        <f>March!B11</f>
        <v>0</v>
      </c>
      <c r="AA11" s="66">
        <f>March!C11</f>
        <v>0</v>
      </c>
      <c r="AB11" s="67">
        <f t="shared" si="7"/>
        <v>0</v>
      </c>
      <c r="AC11" s="66">
        <f>April!B11</f>
        <v>0</v>
      </c>
      <c r="AD11" s="66">
        <f>April!C11</f>
        <v>0</v>
      </c>
      <c r="AE11" s="67">
        <f t="shared" si="8"/>
        <v>0</v>
      </c>
      <c r="AF11" s="66">
        <f>May!B11</f>
        <v>0</v>
      </c>
      <c r="AG11" s="66">
        <f>May!C11</f>
        <v>0</v>
      </c>
      <c r="AH11" s="68">
        <f t="shared" si="9"/>
        <v>0</v>
      </c>
      <c r="AI11" s="66">
        <f>June!B11</f>
        <v>0</v>
      </c>
      <c r="AJ11" s="66">
        <f>June!C11</f>
        <v>0</v>
      </c>
      <c r="AK11" s="67">
        <f t="shared" si="10"/>
        <v>0</v>
      </c>
      <c r="AL11" s="36">
        <f>D11+G11+J11+M11+P11+S11+V11+Y11+AB11+AE11+AH11+AK11</f>
        <v>0</v>
      </c>
      <c r="AN11" s="37">
        <f>B11+E11+H11+K11+N11+Q11+T11+W11+Z11+AC11+AF11+AI11</f>
        <v>0</v>
      </c>
    </row>
    <row r="12" spans="1:40" s="1" customFormat="1">
      <c r="A12" s="1" t="str">
        <f>July!A12</f>
        <v>Categorical Aid FTE Reimbursement</v>
      </c>
      <c r="B12" s="69">
        <f>July!B12</f>
        <v>0</v>
      </c>
      <c r="C12" s="69">
        <f>July!C12</f>
        <v>0</v>
      </c>
      <c r="D12" s="70">
        <f t="shared" si="11"/>
        <v>0</v>
      </c>
      <c r="E12" s="69">
        <f>August!B12</f>
        <v>0</v>
      </c>
      <c r="F12" s="69">
        <f>August!C12</f>
        <v>0</v>
      </c>
      <c r="G12" s="70">
        <f t="shared" si="0"/>
        <v>0</v>
      </c>
      <c r="H12" s="69">
        <f>September!B12</f>
        <v>0</v>
      </c>
      <c r="I12" s="69">
        <f>September!C12</f>
        <v>0</v>
      </c>
      <c r="J12" s="70">
        <f t="shared" si="1"/>
        <v>0</v>
      </c>
      <c r="K12" s="59">
        <f>October!B12</f>
        <v>0</v>
      </c>
      <c r="L12" s="59">
        <f>October!C12</f>
        <v>0</v>
      </c>
      <c r="M12" s="60">
        <f t="shared" si="2"/>
        <v>0</v>
      </c>
      <c r="N12" s="59">
        <f>November!B12</f>
        <v>0</v>
      </c>
      <c r="O12" s="59">
        <f>November!C12</f>
        <v>0</v>
      </c>
      <c r="P12" s="60">
        <f t="shared" si="3"/>
        <v>0</v>
      </c>
      <c r="Q12" s="59">
        <f>December!B12</f>
        <v>0</v>
      </c>
      <c r="R12" s="59">
        <f>December!C12</f>
        <v>0</v>
      </c>
      <c r="S12" s="60">
        <f t="shared" si="4"/>
        <v>0</v>
      </c>
      <c r="T12" s="59">
        <f>January!B12</f>
        <v>0</v>
      </c>
      <c r="U12" s="59">
        <f>January!C12</f>
        <v>0</v>
      </c>
      <c r="V12" s="60">
        <f t="shared" si="5"/>
        <v>0</v>
      </c>
      <c r="W12" s="59">
        <f>February!B12</f>
        <v>0</v>
      </c>
      <c r="X12" s="59">
        <f>February!C12</f>
        <v>0</v>
      </c>
      <c r="Y12" s="60">
        <f t="shared" si="6"/>
        <v>0</v>
      </c>
      <c r="Z12" s="59">
        <f>March!B12</f>
        <v>0</v>
      </c>
      <c r="AA12" s="59">
        <f>March!C12</f>
        <v>0</v>
      </c>
      <c r="AB12" s="60">
        <f t="shared" si="7"/>
        <v>0</v>
      </c>
      <c r="AC12" s="59">
        <f>April!B12</f>
        <v>0</v>
      </c>
      <c r="AD12" s="59">
        <f>April!C12</f>
        <v>0</v>
      </c>
      <c r="AE12" s="60">
        <f t="shared" si="8"/>
        <v>0</v>
      </c>
      <c r="AF12" s="59">
        <f>May!B12</f>
        <v>0</v>
      </c>
      <c r="AG12" s="59">
        <f>May!C12</f>
        <v>0</v>
      </c>
      <c r="AH12" s="71">
        <f t="shared" si="9"/>
        <v>0</v>
      </c>
      <c r="AI12" s="59">
        <f>June!B12</f>
        <v>0</v>
      </c>
      <c r="AJ12" s="59">
        <f>June!C12</f>
        <v>0</v>
      </c>
      <c r="AK12" s="60">
        <f t="shared" si="10"/>
        <v>0</v>
      </c>
      <c r="AL12" s="38">
        <f>D12+G12+J12+M12+P12+S12+V12+Y12+AB12+AE12+AH12+AK12</f>
        <v>0</v>
      </c>
      <c r="AN12" s="39">
        <f>B12+E12+H12+K12+N12+Q12+T12+W12+Z12+AC12+AF12+AI12</f>
        <v>0</v>
      </c>
    </row>
    <row r="13" spans="1:40">
      <c r="A13" t="s">
        <v>128</v>
      </c>
      <c r="B13" s="50">
        <f>July!B13</f>
        <v>0</v>
      </c>
      <c r="C13" s="50">
        <f>July!C13</f>
        <v>0</v>
      </c>
      <c r="D13" s="58">
        <f t="shared" si="11"/>
        <v>0</v>
      </c>
      <c r="E13" s="50">
        <f>August!B13</f>
        <v>0</v>
      </c>
      <c r="F13" s="50">
        <f>August!C13</f>
        <v>0</v>
      </c>
      <c r="G13" s="58">
        <f t="shared" si="0"/>
        <v>0</v>
      </c>
      <c r="H13" s="50">
        <f>September!B13</f>
        <v>0</v>
      </c>
      <c r="I13" s="50">
        <f>September!C13</f>
        <v>0</v>
      </c>
      <c r="J13" s="58">
        <f t="shared" si="1"/>
        <v>0</v>
      </c>
      <c r="K13" s="59">
        <f>October!B13</f>
        <v>0</v>
      </c>
      <c r="L13" s="59">
        <f>October!C13</f>
        <v>0</v>
      </c>
      <c r="M13" s="60">
        <f t="shared" si="2"/>
        <v>0</v>
      </c>
      <c r="N13" s="61">
        <f>November!B13</f>
        <v>0</v>
      </c>
      <c r="O13" s="61">
        <f>November!C13</f>
        <v>0</v>
      </c>
      <c r="P13" s="62">
        <f t="shared" si="3"/>
        <v>0</v>
      </c>
      <c r="Q13" s="61">
        <f>December!B13</f>
        <v>0</v>
      </c>
      <c r="R13" s="61">
        <f>December!C13</f>
        <v>0</v>
      </c>
      <c r="S13" s="62">
        <f t="shared" si="4"/>
        <v>0</v>
      </c>
      <c r="T13" s="61">
        <f>January!B13</f>
        <v>0</v>
      </c>
      <c r="U13" s="61">
        <f>January!C13</f>
        <v>0</v>
      </c>
      <c r="V13" s="62">
        <f t="shared" si="5"/>
        <v>0</v>
      </c>
      <c r="W13" s="61">
        <f>February!B13</f>
        <v>0</v>
      </c>
      <c r="X13" s="61">
        <f>February!C13</f>
        <v>0</v>
      </c>
      <c r="Y13" s="62">
        <f t="shared" si="6"/>
        <v>0</v>
      </c>
      <c r="Z13" s="61">
        <f>March!B13</f>
        <v>0</v>
      </c>
      <c r="AA13" s="61">
        <f>March!C13</f>
        <v>0</v>
      </c>
      <c r="AB13" s="62">
        <f t="shared" si="7"/>
        <v>0</v>
      </c>
      <c r="AC13" s="61">
        <f>April!B13</f>
        <v>0</v>
      </c>
      <c r="AD13" s="61">
        <f>April!C13</f>
        <v>0</v>
      </c>
      <c r="AE13" s="62">
        <f t="shared" si="8"/>
        <v>0</v>
      </c>
      <c r="AF13" s="61">
        <f>May!B13</f>
        <v>0</v>
      </c>
      <c r="AG13" s="61">
        <f>May!C13</f>
        <v>0</v>
      </c>
      <c r="AH13" s="63">
        <f t="shared" si="9"/>
        <v>0</v>
      </c>
      <c r="AI13" s="61">
        <f>June!B13</f>
        <v>0</v>
      </c>
      <c r="AJ13" s="61">
        <f>June!C13</f>
        <v>0</v>
      </c>
      <c r="AK13" s="62">
        <f t="shared" si="10"/>
        <v>0</v>
      </c>
      <c r="AL13" s="5">
        <f>D13+G13+J13+M13+P13+S13+V13+Y13+AB13+AE13+AH13+AK13</f>
        <v>0</v>
      </c>
      <c r="AN13" s="7">
        <f>B13+E13+H13+K13+N13+Q13+T13+W13+Z13+AC13+AF13+AI13</f>
        <v>0</v>
      </c>
    </row>
    <row r="14" spans="1:40">
      <c r="D14" s="58"/>
      <c r="G14" s="58"/>
      <c r="J14" s="58"/>
      <c r="M14" s="60"/>
      <c r="P14" s="62"/>
      <c r="S14" s="62"/>
      <c r="V14" s="62"/>
      <c r="Y14" s="62"/>
      <c r="AB14" s="62"/>
      <c r="AE14" s="62"/>
      <c r="AH14" s="63"/>
      <c r="AK14" s="62"/>
      <c r="AL14" s="5"/>
      <c r="AN14" s="7"/>
    </row>
    <row r="15" spans="1:40" s="3" customFormat="1">
      <c r="A15" s="3" t="str">
        <f>SUMMARY!A19</f>
        <v>EXPENDITURES</v>
      </c>
      <c r="B15" s="55" t="str">
        <f>July!B15</f>
        <v>Budgeted</v>
      </c>
      <c r="C15" s="55" t="str">
        <f>July!C15</f>
        <v>Actual</v>
      </c>
      <c r="D15" s="51" t="str">
        <f t="shared" si="11"/>
        <v>Actual</v>
      </c>
      <c r="E15" s="55" t="str">
        <f>August!B15</f>
        <v>Budgeted</v>
      </c>
      <c r="F15" s="55" t="str">
        <f>August!C15</f>
        <v>Actual</v>
      </c>
      <c r="G15" s="51" t="str">
        <f t="shared" si="0"/>
        <v>Actual</v>
      </c>
      <c r="H15" s="55" t="str">
        <f>September!B15</f>
        <v>Budgeted</v>
      </c>
      <c r="I15" s="55" t="str">
        <f>September!C15</f>
        <v>Actual</v>
      </c>
      <c r="J15" s="51" t="str">
        <f t="shared" si="1"/>
        <v>Actual</v>
      </c>
      <c r="K15" s="56" t="str">
        <f>October!B15</f>
        <v>Budgeted</v>
      </c>
      <c r="L15" s="56" t="str">
        <f>October!C15</f>
        <v>Actual</v>
      </c>
      <c r="M15" s="52" t="str">
        <f t="shared" si="2"/>
        <v>Actual</v>
      </c>
      <c r="N15" s="57" t="str">
        <f>November!B15</f>
        <v>Budgeted</v>
      </c>
      <c r="O15" s="57" t="str">
        <f>November!C15</f>
        <v>Actual</v>
      </c>
      <c r="P15" s="53" t="str">
        <f t="shared" si="3"/>
        <v>Actual</v>
      </c>
      <c r="Q15" s="57" t="str">
        <f>December!B15</f>
        <v>Budgeted</v>
      </c>
      <c r="R15" s="57" t="str">
        <f>December!C15</f>
        <v>Actual</v>
      </c>
      <c r="S15" s="53" t="str">
        <f t="shared" si="4"/>
        <v>Actual</v>
      </c>
      <c r="T15" s="57" t="str">
        <f>January!B15</f>
        <v>Budgeted</v>
      </c>
      <c r="U15" s="57" t="str">
        <f>January!C15</f>
        <v>Actual</v>
      </c>
      <c r="V15" s="53" t="str">
        <f t="shared" si="5"/>
        <v>Actual</v>
      </c>
      <c r="W15" s="57" t="str">
        <f>February!B15</f>
        <v>Budgeted</v>
      </c>
      <c r="X15" s="57" t="str">
        <f>February!C15</f>
        <v>Actual</v>
      </c>
      <c r="Y15" s="53" t="str">
        <f t="shared" si="6"/>
        <v>Actual</v>
      </c>
      <c r="Z15" s="57" t="str">
        <f>March!B15</f>
        <v>Budgeted</v>
      </c>
      <c r="AA15" s="57" t="str">
        <f>March!C15</f>
        <v>Actual</v>
      </c>
      <c r="AB15" s="53" t="str">
        <f t="shared" si="7"/>
        <v>Actual</v>
      </c>
      <c r="AC15" s="57" t="str">
        <f>April!B15</f>
        <v>Budgeted</v>
      </c>
      <c r="AD15" s="57" t="str">
        <f>April!C15</f>
        <v>Actual</v>
      </c>
      <c r="AE15" s="53" t="str">
        <f t="shared" si="8"/>
        <v>Actual</v>
      </c>
      <c r="AF15" s="57" t="str">
        <f>May!B15</f>
        <v>Budgeted</v>
      </c>
      <c r="AG15" s="57" t="str">
        <f>May!C15</f>
        <v>Actual</v>
      </c>
      <c r="AH15" s="54" t="str">
        <f t="shared" si="9"/>
        <v>Actual</v>
      </c>
      <c r="AI15" s="57" t="str">
        <f>June!B15</f>
        <v>Budgeted</v>
      </c>
      <c r="AJ15" s="57" t="str">
        <f>June!C15</f>
        <v>Actual</v>
      </c>
      <c r="AK15" s="53" t="str">
        <f t="shared" si="10"/>
        <v>Actual</v>
      </c>
      <c r="AL15" s="4"/>
      <c r="AN15" s="6"/>
    </row>
    <row r="16" spans="1:40">
      <c r="A16" t="str">
        <f>SUMMARY!A20</f>
        <v>LEA Special Education Expenditures</v>
      </c>
      <c r="B16" s="50">
        <f>July!B16</f>
        <v>0</v>
      </c>
      <c r="C16" s="50">
        <f>July!C16</f>
        <v>0</v>
      </c>
      <c r="D16" s="58">
        <f t="shared" si="11"/>
        <v>0</v>
      </c>
      <c r="E16" s="50">
        <f>August!B16</f>
        <v>0</v>
      </c>
      <c r="F16" s="50">
        <f>August!C16</f>
        <v>0</v>
      </c>
      <c r="G16" s="58">
        <f t="shared" si="0"/>
        <v>0</v>
      </c>
      <c r="H16" s="50">
        <f>September!B16</f>
        <v>0</v>
      </c>
      <c r="I16" s="50">
        <f>September!C16</f>
        <v>0</v>
      </c>
      <c r="J16" s="58">
        <f t="shared" si="1"/>
        <v>0</v>
      </c>
      <c r="K16" s="59">
        <f>October!B16</f>
        <v>0</v>
      </c>
      <c r="L16" s="59">
        <f>October!C16</f>
        <v>0</v>
      </c>
      <c r="M16" s="60">
        <f t="shared" si="2"/>
        <v>0</v>
      </c>
      <c r="N16" s="61">
        <f>November!B16</f>
        <v>0</v>
      </c>
      <c r="O16" s="61">
        <f>November!C16</f>
        <v>0</v>
      </c>
      <c r="P16" s="62">
        <f t="shared" si="3"/>
        <v>0</v>
      </c>
      <c r="Q16" s="61">
        <f>December!B16</f>
        <v>0</v>
      </c>
      <c r="R16" s="61">
        <f>December!C16</f>
        <v>0</v>
      </c>
      <c r="S16" s="62">
        <f t="shared" si="4"/>
        <v>0</v>
      </c>
      <c r="T16" s="61">
        <f>January!B16</f>
        <v>0</v>
      </c>
      <c r="U16" s="61">
        <f>January!C16</f>
        <v>0</v>
      </c>
      <c r="V16" s="62">
        <f t="shared" si="5"/>
        <v>0</v>
      </c>
      <c r="W16" s="61">
        <f>February!B16</f>
        <v>0</v>
      </c>
      <c r="X16" s="61">
        <f>February!C16</f>
        <v>0</v>
      </c>
      <c r="Y16" s="62">
        <f t="shared" si="6"/>
        <v>0</v>
      </c>
      <c r="Z16" s="61">
        <f>March!B16</f>
        <v>0</v>
      </c>
      <c r="AA16" s="61">
        <f>March!C16</f>
        <v>0</v>
      </c>
      <c r="AB16" s="62">
        <f t="shared" si="7"/>
        <v>0</v>
      </c>
      <c r="AC16" s="61">
        <f>April!B16</f>
        <v>0</v>
      </c>
      <c r="AD16" s="61">
        <f>April!C16</f>
        <v>0</v>
      </c>
      <c r="AE16" s="62">
        <f t="shared" si="8"/>
        <v>0</v>
      </c>
      <c r="AF16" s="61">
        <f>May!B16</f>
        <v>0</v>
      </c>
      <c r="AG16" s="61">
        <f>May!C16</f>
        <v>0</v>
      </c>
      <c r="AH16" s="63">
        <f t="shared" si="9"/>
        <v>0</v>
      </c>
      <c r="AI16" s="61">
        <f>June!B16</f>
        <v>0</v>
      </c>
      <c r="AJ16" s="61">
        <f>June!C16</f>
        <v>0</v>
      </c>
      <c r="AK16" s="62">
        <f t="shared" si="10"/>
        <v>0</v>
      </c>
      <c r="AL16" s="5">
        <f>D16+G16+J16+M16+P16+S16+V16+Y16+AB16+AE16+AH16+AK16</f>
        <v>0</v>
      </c>
      <c r="AN16" s="7">
        <f>B16+E16+H16+K16+N16+Q16+T16+W16+Z16+AC16+AF16+AI16</f>
        <v>0</v>
      </c>
    </row>
    <row r="17" spans="1:40">
      <c r="A17" t="str">
        <f>SUMMARY!A22</f>
        <v>FOR COOPS AND INTERLOCALS ONLY</v>
      </c>
      <c r="B17" s="72"/>
      <c r="C17" s="72"/>
      <c r="D17" s="58"/>
      <c r="E17" s="72"/>
      <c r="F17" s="72"/>
      <c r="G17" s="58"/>
      <c r="H17" s="72"/>
      <c r="I17" s="72"/>
      <c r="J17" s="58"/>
      <c r="K17" s="73"/>
      <c r="L17" s="73"/>
      <c r="M17" s="60"/>
      <c r="N17" s="74"/>
      <c r="O17" s="74"/>
      <c r="P17" s="62"/>
      <c r="Q17" s="74"/>
      <c r="R17" s="74"/>
      <c r="S17" s="62"/>
      <c r="T17" s="74"/>
      <c r="U17" s="74"/>
      <c r="V17" s="62"/>
      <c r="W17" s="74"/>
      <c r="X17" s="74"/>
      <c r="Y17" s="62"/>
      <c r="Z17" s="74"/>
      <c r="AA17" s="74"/>
      <c r="AB17" s="62"/>
      <c r="AC17" s="74"/>
      <c r="AD17" s="74"/>
      <c r="AE17" s="62"/>
      <c r="AF17" s="74"/>
      <c r="AG17" s="74"/>
      <c r="AH17" s="63"/>
      <c r="AI17" s="74"/>
      <c r="AJ17" s="74"/>
      <c r="AK17" s="62"/>
      <c r="AL17" s="5"/>
      <c r="AN17" s="7"/>
    </row>
    <row r="18" spans="1:40">
      <c r="A18" t="str">
        <f>SUMMARY!A23</f>
        <v>Additional Member District Expenditures</v>
      </c>
      <c r="B18" s="72"/>
      <c r="C18" s="72"/>
      <c r="D18" s="58"/>
      <c r="E18" s="72"/>
      <c r="F18" s="72"/>
      <c r="G18" s="58"/>
      <c r="H18" s="72"/>
      <c r="I18" s="72"/>
      <c r="J18" s="58"/>
      <c r="K18" s="73"/>
      <c r="L18" s="73"/>
      <c r="M18" s="60"/>
      <c r="N18" s="74"/>
      <c r="O18" s="74"/>
      <c r="P18" s="62"/>
      <c r="Q18" s="74"/>
      <c r="R18" s="74"/>
      <c r="S18" s="62"/>
      <c r="T18" s="74"/>
      <c r="U18" s="74"/>
      <c r="V18" s="62"/>
      <c r="W18" s="74"/>
      <c r="X18" s="74"/>
      <c r="Y18" s="62"/>
      <c r="Z18" s="74"/>
      <c r="AA18" s="74"/>
      <c r="AB18" s="62"/>
      <c r="AC18" s="74"/>
      <c r="AD18" s="74"/>
      <c r="AE18" s="62"/>
      <c r="AF18" s="74"/>
      <c r="AG18" s="74"/>
      <c r="AH18" s="63"/>
      <c r="AI18" s="74"/>
      <c r="AJ18" s="74"/>
      <c r="AK18" s="62"/>
      <c r="AL18" s="5"/>
      <c r="AN18" s="7"/>
    </row>
    <row r="19" spans="1:40">
      <c r="A19" t="str">
        <f>SUMMARY!A24</f>
        <v>Member District</v>
      </c>
      <c r="B19" s="50">
        <f>July!B19</f>
        <v>0</v>
      </c>
      <c r="C19" s="50">
        <f>July!C19</f>
        <v>0</v>
      </c>
      <c r="D19" s="58">
        <f t="shared" si="11"/>
        <v>0</v>
      </c>
      <c r="E19" s="50">
        <f>August!B19</f>
        <v>0</v>
      </c>
      <c r="F19" s="50">
        <f>August!C19</f>
        <v>0</v>
      </c>
      <c r="G19" s="58">
        <f t="shared" si="0"/>
        <v>0</v>
      </c>
      <c r="H19" s="50">
        <f>September!B19</f>
        <v>0</v>
      </c>
      <c r="I19" s="50">
        <f>September!C19</f>
        <v>0</v>
      </c>
      <c r="J19" s="58">
        <f t="shared" si="1"/>
        <v>0</v>
      </c>
      <c r="K19" s="59">
        <f>October!B19</f>
        <v>0</v>
      </c>
      <c r="L19" s="59">
        <f>October!C19</f>
        <v>0</v>
      </c>
      <c r="M19" s="60">
        <f t="shared" si="2"/>
        <v>0</v>
      </c>
      <c r="N19" s="61">
        <f>November!B19</f>
        <v>0</v>
      </c>
      <c r="O19" s="61">
        <f>November!C19</f>
        <v>0</v>
      </c>
      <c r="P19" s="62">
        <f t="shared" si="3"/>
        <v>0</v>
      </c>
      <c r="Q19" s="61">
        <f>December!B19</f>
        <v>0</v>
      </c>
      <c r="R19" s="61">
        <f>December!C19</f>
        <v>0</v>
      </c>
      <c r="S19" s="62">
        <f t="shared" si="4"/>
        <v>0</v>
      </c>
      <c r="T19" s="61">
        <f>January!B19</f>
        <v>0</v>
      </c>
      <c r="U19" s="61">
        <f>January!C19</f>
        <v>0</v>
      </c>
      <c r="V19" s="62">
        <f t="shared" si="5"/>
        <v>0</v>
      </c>
      <c r="W19" s="61">
        <f>February!B19</f>
        <v>0</v>
      </c>
      <c r="X19" s="61">
        <f>February!C19</f>
        <v>0</v>
      </c>
      <c r="Y19" s="62">
        <f t="shared" si="6"/>
        <v>0</v>
      </c>
      <c r="Z19" s="61">
        <f>March!B19</f>
        <v>0</v>
      </c>
      <c r="AA19" s="61">
        <f>March!C19</f>
        <v>0</v>
      </c>
      <c r="AB19" s="62">
        <f t="shared" si="7"/>
        <v>0</v>
      </c>
      <c r="AC19" s="61">
        <f>April!B19</f>
        <v>0</v>
      </c>
      <c r="AD19" s="61">
        <f>April!C19</f>
        <v>0</v>
      </c>
      <c r="AE19" s="62">
        <f t="shared" si="8"/>
        <v>0</v>
      </c>
      <c r="AF19" s="61">
        <f>May!B19</f>
        <v>0</v>
      </c>
      <c r="AG19" s="61">
        <f>May!C19</f>
        <v>0</v>
      </c>
      <c r="AH19" s="63">
        <f t="shared" si="9"/>
        <v>0</v>
      </c>
      <c r="AI19" s="61">
        <f>June!B19</f>
        <v>0</v>
      </c>
      <c r="AJ19" s="61">
        <f>June!C19</f>
        <v>0</v>
      </c>
      <c r="AK19" s="62">
        <f t="shared" si="10"/>
        <v>0</v>
      </c>
      <c r="AL19" s="5">
        <f t="shared" ref="AL19:AL39" si="12">D19+G19+J19+M19+P19+S19+V19+Y19+AB19+AE19+AH19+AK19</f>
        <v>0</v>
      </c>
      <c r="AN19" s="7">
        <f t="shared" ref="AN19:AN39" si="13">B19+E19+H19+K19+N19+Q19+T19+W19+Z19+AC19+AF19+AI19</f>
        <v>0</v>
      </c>
    </row>
    <row r="20" spans="1:40">
      <c r="A20" t="str">
        <f>SUMMARY!A25</f>
        <v>Member District</v>
      </c>
      <c r="B20" s="50">
        <f>July!B20</f>
        <v>0</v>
      </c>
      <c r="C20" s="50">
        <f>July!C20</f>
        <v>0</v>
      </c>
      <c r="D20" s="58">
        <f t="shared" si="11"/>
        <v>0</v>
      </c>
      <c r="E20" s="50">
        <f>August!B20</f>
        <v>0</v>
      </c>
      <c r="F20" s="50">
        <f>August!C20</f>
        <v>0</v>
      </c>
      <c r="G20" s="58">
        <f t="shared" si="0"/>
        <v>0</v>
      </c>
      <c r="H20" s="50">
        <f>September!B20</f>
        <v>0</v>
      </c>
      <c r="I20" s="50">
        <f>September!C20</f>
        <v>0</v>
      </c>
      <c r="J20" s="58">
        <f t="shared" si="1"/>
        <v>0</v>
      </c>
      <c r="K20" s="59">
        <f>October!B20</f>
        <v>0</v>
      </c>
      <c r="L20" s="59">
        <f>October!C20</f>
        <v>0</v>
      </c>
      <c r="M20" s="60">
        <f t="shared" si="2"/>
        <v>0</v>
      </c>
      <c r="N20" s="61">
        <f>November!B20</f>
        <v>0</v>
      </c>
      <c r="O20" s="61">
        <f>November!C20</f>
        <v>0</v>
      </c>
      <c r="P20" s="62">
        <f t="shared" si="3"/>
        <v>0</v>
      </c>
      <c r="Q20" s="61">
        <f>December!B20</f>
        <v>0</v>
      </c>
      <c r="R20" s="61">
        <f>December!C20</f>
        <v>0</v>
      </c>
      <c r="S20" s="62">
        <f t="shared" si="4"/>
        <v>0</v>
      </c>
      <c r="T20" s="61">
        <f>January!B20</f>
        <v>0</v>
      </c>
      <c r="U20" s="61">
        <f>January!C20</f>
        <v>0</v>
      </c>
      <c r="V20" s="62">
        <f t="shared" si="5"/>
        <v>0</v>
      </c>
      <c r="W20" s="61">
        <f>February!B20</f>
        <v>0</v>
      </c>
      <c r="X20" s="61">
        <f>February!C20</f>
        <v>0</v>
      </c>
      <c r="Y20" s="62">
        <f t="shared" si="6"/>
        <v>0</v>
      </c>
      <c r="Z20" s="61">
        <f>March!B20</f>
        <v>0</v>
      </c>
      <c r="AA20" s="61">
        <f>March!C20</f>
        <v>0</v>
      </c>
      <c r="AB20" s="62">
        <f t="shared" si="7"/>
        <v>0</v>
      </c>
      <c r="AC20" s="61">
        <f>April!B20</f>
        <v>0</v>
      </c>
      <c r="AD20" s="61">
        <f>April!C20</f>
        <v>0</v>
      </c>
      <c r="AE20" s="62">
        <f t="shared" si="8"/>
        <v>0</v>
      </c>
      <c r="AF20" s="61">
        <f>May!B20</f>
        <v>0</v>
      </c>
      <c r="AG20" s="61">
        <f>May!C20</f>
        <v>0</v>
      </c>
      <c r="AH20" s="63">
        <f t="shared" si="9"/>
        <v>0</v>
      </c>
      <c r="AI20" s="61">
        <f>June!B20</f>
        <v>0</v>
      </c>
      <c r="AJ20" s="61">
        <f>June!C20</f>
        <v>0</v>
      </c>
      <c r="AK20" s="62">
        <f t="shared" si="10"/>
        <v>0</v>
      </c>
      <c r="AL20" s="5">
        <f t="shared" si="12"/>
        <v>0</v>
      </c>
      <c r="AN20" s="7">
        <f t="shared" si="13"/>
        <v>0</v>
      </c>
    </row>
    <row r="21" spans="1:40">
      <c r="A21" t="str">
        <f>SUMMARY!A26</f>
        <v>Member District</v>
      </c>
      <c r="B21" s="50">
        <f>July!B21</f>
        <v>0</v>
      </c>
      <c r="C21" s="50">
        <f>July!C21</f>
        <v>0</v>
      </c>
      <c r="D21" s="58">
        <f t="shared" si="11"/>
        <v>0</v>
      </c>
      <c r="E21" s="50">
        <f>August!B21</f>
        <v>0</v>
      </c>
      <c r="F21" s="50">
        <f>August!C21</f>
        <v>0</v>
      </c>
      <c r="G21" s="58">
        <f t="shared" si="0"/>
        <v>0</v>
      </c>
      <c r="H21" s="50">
        <f>September!B21</f>
        <v>0</v>
      </c>
      <c r="I21" s="50">
        <f>September!C21</f>
        <v>0</v>
      </c>
      <c r="J21" s="58">
        <f t="shared" si="1"/>
        <v>0</v>
      </c>
      <c r="K21" s="59">
        <f>October!B21</f>
        <v>0</v>
      </c>
      <c r="L21" s="59">
        <f>October!C21</f>
        <v>0</v>
      </c>
      <c r="M21" s="60">
        <f t="shared" si="2"/>
        <v>0</v>
      </c>
      <c r="N21" s="61">
        <f>November!B21</f>
        <v>0</v>
      </c>
      <c r="O21" s="61">
        <f>November!C21</f>
        <v>0</v>
      </c>
      <c r="P21" s="62">
        <f t="shared" si="3"/>
        <v>0</v>
      </c>
      <c r="Q21" s="61">
        <f>December!B21</f>
        <v>0</v>
      </c>
      <c r="R21" s="61">
        <f>December!C21</f>
        <v>0</v>
      </c>
      <c r="S21" s="62">
        <f t="shared" si="4"/>
        <v>0</v>
      </c>
      <c r="T21" s="61">
        <f>January!B21</f>
        <v>0</v>
      </c>
      <c r="U21" s="61">
        <f>January!C21</f>
        <v>0</v>
      </c>
      <c r="V21" s="62">
        <f t="shared" si="5"/>
        <v>0</v>
      </c>
      <c r="W21" s="61">
        <f>February!B21</f>
        <v>0</v>
      </c>
      <c r="X21" s="61">
        <f>February!C21</f>
        <v>0</v>
      </c>
      <c r="Y21" s="62">
        <f t="shared" si="6"/>
        <v>0</v>
      </c>
      <c r="Z21" s="61">
        <f>March!B21</f>
        <v>0</v>
      </c>
      <c r="AA21" s="61">
        <f>March!C21</f>
        <v>0</v>
      </c>
      <c r="AB21" s="62">
        <f t="shared" si="7"/>
        <v>0</v>
      </c>
      <c r="AC21" s="61">
        <f>April!B21</f>
        <v>0</v>
      </c>
      <c r="AD21" s="61">
        <f>April!C21</f>
        <v>0</v>
      </c>
      <c r="AE21" s="62">
        <f t="shared" si="8"/>
        <v>0</v>
      </c>
      <c r="AF21" s="61">
        <f>May!B21</f>
        <v>0</v>
      </c>
      <c r="AG21" s="61">
        <f>May!C21</f>
        <v>0</v>
      </c>
      <c r="AH21" s="63">
        <f t="shared" si="9"/>
        <v>0</v>
      </c>
      <c r="AI21" s="61">
        <f>June!B21</f>
        <v>0</v>
      </c>
      <c r="AJ21" s="61">
        <f>June!C21</f>
        <v>0</v>
      </c>
      <c r="AK21" s="62">
        <f t="shared" si="10"/>
        <v>0</v>
      </c>
      <c r="AL21" s="5">
        <f t="shared" si="12"/>
        <v>0</v>
      </c>
      <c r="AN21" s="7">
        <f t="shared" si="13"/>
        <v>0</v>
      </c>
    </row>
    <row r="22" spans="1:40">
      <c r="A22" t="str">
        <f>SUMMARY!A27</f>
        <v>Member District</v>
      </c>
      <c r="B22" s="50">
        <f>July!B22</f>
        <v>0</v>
      </c>
      <c r="C22" s="50">
        <f>July!C22</f>
        <v>0</v>
      </c>
      <c r="D22" s="58">
        <f t="shared" si="11"/>
        <v>0</v>
      </c>
      <c r="E22" s="50">
        <f>August!B22</f>
        <v>0</v>
      </c>
      <c r="F22" s="50">
        <f>August!C22</f>
        <v>0</v>
      </c>
      <c r="G22" s="58">
        <f t="shared" si="0"/>
        <v>0</v>
      </c>
      <c r="H22" s="50">
        <f>September!B22</f>
        <v>0</v>
      </c>
      <c r="I22" s="50">
        <f>September!C22</f>
        <v>0</v>
      </c>
      <c r="J22" s="58">
        <f t="shared" si="1"/>
        <v>0</v>
      </c>
      <c r="K22" s="59">
        <f>October!B22</f>
        <v>0</v>
      </c>
      <c r="L22" s="59">
        <f>October!C22</f>
        <v>0</v>
      </c>
      <c r="M22" s="60">
        <f t="shared" si="2"/>
        <v>0</v>
      </c>
      <c r="N22" s="61">
        <f>November!B22</f>
        <v>0</v>
      </c>
      <c r="O22" s="61">
        <f>November!C22</f>
        <v>0</v>
      </c>
      <c r="P22" s="62">
        <f t="shared" si="3"/>
        <v>0</v>
      </c>
      <c r="Q22" s="61">
        <f>December!B22</f>
        <v>0</v>
      </c>
      <c r="R22" s="61">
        <f>December!C22</f>
        <v>0</v>
      </c>
      <c r="S22" s="62">
        <f t="shared" si="4"/>
        <v>0</v>
      </c>
      <c r="T22" s="61">
        <f>January!B22</f>
        <v>0</v>
      </c>
      <c r="U22" s="61">
        <f>January!C22</f>
        <v>0</v>
      </c>
      <c r="V22" s="62">
        <f t="shared" si="5"/>
        <v>0</v>
      </c>
      <c r="W22" s="61">
        <f>February!B22</f>
        <v>0</v>
      </c>
      <c r="X22" s="61">
        <f>February!C22</f>
        <v>0</v>
      </c>
      <c r="Y22" s="62">
        <f t="shared" si="6"/>
        <v>0</v>
      </c>
      <c r="Z22" s="61">
        <f>March!B22</f>
        <v>0</v>
      </c>
      <c r="AA22" s="61">
        <f>March!C22</f>
        <v>0</v>
      </c>
      <c r="AB22" s="62">
        <f t="shared" si="7"/>
        <v>0</v>
      </c>
      <c r="AC22" s="61">
        <f>April!B22</f>
        <v>0</v>
      </c>
      <c r="AD22" s="61">
        <f>April!C22</f>
        <v>0</v>
      </c>
      <c r="AE22" s="62">
        <f t="shared" si="8"/>
        <v>0</v>
      </c>
      <c r="AF22" s="61">
        <f>May!B22</f>
        <v>0</v>
      </c>
      <c r="AG22" s="61">
        <f>May!C22</f>
        <v>0</v>
      </c>
      <c r="AH22" s="63">
        <f t="shared" si="9"/>
        <v>0</v>
      </c>
      <c r="AI22" s="61">
        <f>June!B22</f>
        <v>0</v>
      </c>
      <c r="AJ22" s="61">
        <f>June!C22</f>
        <v>0</v>
      </c>
      <c r="AK22" s="62">
        <f t="shared" si="10"/>
        <v>0</v>
      </c>
      <c r="AL22" s="5">
        <f t="shared" si="12"/>
        <v>0</v>
      </c>
      <c r="AN22" s="7">
        <f t="shared" si="13"/>
        <v>0</v>
      </c>
    </row>
    <row r="23" spans="1:40">
      <c r="A23" t="str">
        <f>SUMMARY!A28</f>
        <v>Member District</v>
      </c>
      <c r="B23" s="50">
        <f>July!B23</f>
        <v>0</v>
      </c>
      <c r="C23" s="50">
        <f>July!C23</f>
        <v>0</v>
      </c>
      <c r="D23" s="58">
        <f t="shared" si="11"/>
        <v>0</v>
      </c>
      <c r="E23" s="50">
        <f>August!B23</f>
        <v>0</v>
      </c>
      <c r="F23" s="50">
        <f>August!C23</f>
        <v>0</v>
      </c>
      <c r="G23" s="58">
        <f t="shared" si="0"/>
        <v>0</v>
      </c>
      <c r="H23" s="50">
        <f>September!B23</f>
        <v>0</v>
      </c>
      <c r="I23" s="50">
        <f>September!C23</f>
        <v>0</v>
      </c>
      <c r="J23" s="58">
        <f t="shared" si="1"/>
        <v>0</v>
      </c>
      <c r="K23" s="59">
        <f>October!B23</f>
        <v>0</v>
      </c>
      <c r="L23" s="59">
        <f>October!C23</f>
        <v>0</v>
      </c>
      <c r="M23" s="60">
        <f t="shared" si="2"/>
        <v>0</v>
      </c>
      <c r="N23" s="61">
        <f>November!B23</f>
        <v>0</v>
      </c>
      <c r="O23" s="61">
        <f>November!C23</f>
        <v>0</v>
      </c>
      <c r="P23" s="62">
        <f t="shared" si="3"/>
        <v>0</v>
      </c>
      <c r="Q23" s="61">
        <f>December!B23</f>
        <v>0</v>
      </c>
      <c r="R23" s="61">
        <f>December!C23</f>
        <v>0</v>
      </c>
      <c r="S23" s="62">
        <f t="shared" si="4"/>
        <v>0</v>
      </c>
      <c r="T23" s="61">
        <f>January!B23</f>
        <v>0</v>
      </c>
      <c r="U23" s="61">
        <f>January!C23</f>
        <v>0</v>
      </c>
      <c r="V23" s="62">
        <f t="shared" si="5"/>
        <v>0</v>
      </c>
      <c r="W23" s="61">
        <f>February!B23</f>
        <v>0</v>
      </c>
      <c r="X23" s="61">
        <f>February!C23</f>
        <v>0</v>
      </c>
      <c r="Y23" s="62">
        <f t="shared" si="6"/>
        <v>0</v>
      </c>
      <c r="Z23" s="61">
        <f>March!B23</f>
        <v>0</v>
      </c>
      <c r="AA23" s="61">
        <f>March!C23</f>
        <v>0</v>
      </c>
      <c r="AB23" s="62">
        <f t="shared" si="7"/>
        <v>0</v>
      </c>
      <c r="AC23" s="61">
        <f>April!B23</f>
        <v>0</v>
      </c>
      <c r="AD23" s="61">
        <f>April!C23</f>
        <v>0</v>
      </c>
      <c r="AE23" s="62">
        <f t="shared" si="8"/>
        <v>0</v>
      </c>
      <c r="AF23" s="61">
        <f>May!B23</f>
        <v>0</v>
      </c>
      <c r="AG23" s="61">
        <f>May!C23</f>
        <v>0</v>
      </c>
      <c r="AH23" s="63">
        <f t="shared" si="9"/>
        <v>0</v>
      </c>
      <c r="AI23" s="61">
        <f>June!B23</f>
        <v>0</v>
      </c>
      <c r="AJ23" s="61">
        <f>June!C23</f>
        <v>0</v>
      </c>
      <c r="AK23" s="62">
        <f t="shared" si="10"/>
        <v>0</v>
      </c>
      <c r="AL23" s="5">
        <f t="shared" si="12"/>
        <v>0</v>
      </c>
      <c r="AN23" s="7">
        <f t="shared" si="13"/>
        <v>0</v>
      </c>
    </row>
    <row r="24" spans="1:40">
      <c r="A24" t="str">
        <f>SUMMARY!A29</f>
        <v>Member District</v>
      </c>
      <c r="B24" s="50">
        <f>July!B24</f>
        <v>0</v>
      </c>
      <c r="C24" s="50">
        <f>July!C24</f>
        <v>0</v>
      </c>
      <c r="D24" s="58">
        <f t="shared" si="11"/>
        <v>0</v>
      </c>
      <c r="E24" s="50">
        <f>August!B24</f>
        <v>0</v>
      </c>
      <c r="F24" s="50">
        <f>August!C24</f>
        <v>0</v>
      </c>
      <c r="G24" s="58">
        <f t="shared" si="0"/>
        <v>0</v>
      </c>
      <c r="H24" s="50">
        <f>September!B24</f>
        <v>0</v>
      </c>
      <c r="I24" s="50">
        <f>September!C24</f>
        <v>0</v>
      </c>
      <c r="J24" s="58">
        <f t="shared" si="1"/>
        <v>0</v>
      </c>
      <c r="K24" s="59">
        <f>October!B24</f>
        <v>0</v>
      </c>
      <c r="L24" s="59">
        <f>October!C24</f>
        <v>0</v>
      </c>
      <c r="M24" s="60">
        <f t="shared" si="2"/>
        <v>0</v>
      </c>
      <c r="N24" s="61">
        <f>November!B24</f>
        <v>0</v>
      </c>
      <c r="O24" s="61">
        <f>November!C24</f>
        <v>0</v>
      </c>
      <c r="P24" s="62">
        <f t="shared" si="3"/>
        <v>0</v>
      </c>
      <c r="Q24" s="61">
        <f>December!B24</f>
        <v>0</v>
      </c>
      <c r="R24" s="61">
        <f>December!C24</f>
        <v>0</v>
      </c>
      <c r="S24" s="62">
        <f t="shared" si="4"/>
        <v>0</v>
      </c>
      <c r="T24" s="61">
        <f>January!B24</f>
        <v>0</v>
      </c>
      <c r="U24" s="61">
        <f>January!C24</f>
        <v>0</v>
      </c>
      <c r="V24" s="62">
        <f t="shared" si="5"/>
        <v>0</v>
      </c>
      <c r="W24" s="61">
        <f>February!B24</f>
        <v>0</v>
      </c>
      <c r="X24" s="61">
        <f>February!C24</f>
        <v>0</v>
      </c>
      <c r="Y24" s="62">
        <f t="shared" si="6"/>
        <v>0</v>
      </c>
      <c r="Z24" s="61">
        <f>March!B24</f>
        <v>0</v>
      </c>
      <c r="AA24" s="61">
        <f>March!C24</f>
        <v>0</v>
      </c>
      <c r="AB24" s="62">
        <f t="shared" si="7"/>
        <v>0</v>
      </c>
      <c r="AC24" s="61">
        <f>April!B24</f>
        <v>0</v>
      </c>
      <c r="AD24" s="61">
        <f>April!C24</f>
        <v>0</v>
      </c>
      <c r="AE24" s="62">
        <f t="shared" si="8"/>
        <v>0</v>
      </c>
      <c r="AF24" s="61">
        <f>May!B24</f>
        <v>0</v>
      </c>
      <c r="AG24" s="61">
        <f>May!C24</f>
        <v>0</v>
      </c>
      <c r="AH24" s="63">
        <f t="shared" si="9"/>
        <v>0</v>
      </c>
      <c r="AI24" s="61">
        <f>June!B24</f>
        <v>0</v>
      </c>
      <c r="AJ24" s="61">
        <f>June!C24</f>
        <v>0</v>
      </c>
      <c r="AK24" s="62">
        <f t="shared" si="10"/>
        <v>0</v>
      </c>
      <c r="AL24" s="5">
        <f t="shared" si="12"/>
        <v>0</v>
      </c>
      <c r="AN24" s="7">
        <f t="shared" si="13"/>
        <v>0</v>
      </c>
    </row>
    <row r="25" spans="1:40">
      <c r="A25" t="str">
        <f>SUMMARY!A30</f>
        <v>Member District</v>
      </c>
      <c r="B25" s="50">
        <f>July!B25</f>
        <v>0</v>
      </c>
      <c r="C25" s="50">
        <f>July!C25</f>
        <v>0</v>
      </c>
      <c r="D25" s="58">
        <f t="shared" si="11"/>
        <v>0</v>
      </c>
      <c r="E25" s="50">
        <f>August!B25</f>
        <v>0</v>
      </c>
      <c r="F25" s="50">
        <f>August!C25</f>
        <v>0</v>
      </c>
      <c r="G25" s="58">
        <f t="shared" si="0"/>
        <v>0</v>
      </c>
      <c r="H25" s="50">
        <f>September!B25</f>
        <v>0</v>
      </c>
      <c r="I25" s="50">
        <f>September!C25</f>
        <v>0</v>
      </c>
      <c r="J25" s="58">
        <f t="shared" si="1"/>
        <v>0</v>
      </c>
      <c r="K25" s="59">
        <f>October!B25</f>
        <v>0</v>
      </c>
      <c r="L25" s="59">
        <f>October!C25</f>
        <v>0</v>
      </c>
      <c r="M25" s="60">
        <f t="shared" si="2"/>
        <v>0</v>
      </c>
      <c r="N25" s="61">
        <f>November!B25</f>
        <v>0</v>
      </c>
      <c r="O25" s="61">
        <f>November!C25</f>
        <v>0</v>
      </c>
      <c r="P25" s="62">
        <f t="shared" si="3"/>
        <v>0</v>
      </c>
      <c r="Q25" s="61">
        <f>December!B25</f>
        <v>0</v>
      </c>
      <c r="R25" s="61">
        <f>December!C25</f>
        <v>0</v>
      </c>
      <c r="S25" s="62">
        <f t="shared" si="4"/>
        <v>0</v>
      </c>
      <c r="T25" s="61">
        <f>January!B25</f>
        <v>0</v>
      </c>
      <c r="U25" s="61">
        <f>January!C25</f>
        <v>0</v>
      </c>
      <c r="V25" s="62">
        <f t="shared" si="5"/>
        <v>0</v>
      </c>
      <c r="W25" s="61">
        <f>February!B25</f>
        <v>0</v>
      </c>
      <c r="X25" s="61">
        <f>February!C25</f>
        <v>0</v>
      </c>
      <c r="Y25" s="62">
        <f t="shared" si="6"/>
        <v>0</v>
      </c>
      <c r="Z25" s="61">
        <f>March!B25</f>
        <v>0</v>
      </c>
      <c r="AA25" s="61">
        <f>March!C25</f>
        <v>0</v>
      </c>
      <c r="AB25" s="62">
        <f t="shared" si="7"/>
        <v>0</v>
      </c>
      <c r="AC25" s="61">
        <f>April!B25</f>
        <v>0</v>
      </c>
      <c r="AD25" s="61">
        <f>April!C25</f>
        <v>0</v>
      </c>
      <c r="AE25" s="62">
        <f t="shared" si="8"/>
        <v>0</v>
      </c>
      <c r="AF25" s="61">
        <f>May!B25</f>
        <v>0</v>
      </c>
      <c r="AG25" s="61">
        <f>May!C25</f>
        <v>0</v>
      </c>
      <c r="AH25" s="63">
        <f t="shared" si="9"/>
        <v>0</v>
      </c>
      <c r="AI25" s="61">
        <f>June!B25</f>
        <v>0</v>
      </c>
      <c r="AJ25" s="61">
        <f>June!C25</f>
        <v>0</v>
      </c>
      <c r="AK25" s="62">
        <f t="shared" si="10"/>
        <v>0</v>
      </c>
      <c r="AL25" s="5">
        <f t="shared" si="12"/>
        <v>0</v>
      </c>
      <c r="AN25" s="7">
        <f t="shared" si="13"/>
        <v>0</v>
      </c>
    </row>
    <row r="26" spans="1:40">
      <c r="A26" t="str">
        <f>SUMMARY!A31</f>
        <v>Member District</v>
      </c>
      <c r="B26" s="50">
        <f>July!B26</f>
        <v>0</v>
      </c>
      <c r="C26" s="50">
        <f>July!C26</f>
        <v>0</v>
      </c>
      <c r="D26" s="58">
        <f t="shared" si="11"/>
        <v>0</v>
      </c>
      <c r="E26" s="50">
        <f>August!B26</f>
        <v>0</v>
      </c>
      <c r="F26" s="50">
        <f>August!C26</f>
        <v>0</v>
      </c>
      <c r="G26" s="58">
        <f t="shared" si="0"/>
        <v>0</v>
      </c>
      <c r="H26" s="50">
        <f>September!B26</f>
        <v>0</v>
      </c>
      <c r="I26" s="50">
        <f>September!C26</f>
        <v>0</v>
      </c>
      <c r="J26" s="58">
        <f t="shared" si="1"/>
        <v>0</v>
      </c>
      <c r="K26" s="59">
        <f>October!B26</f>
        <v>0</v>
      </c>
      <c r="L26" s="59">
        <f>October!C26</f>
        <v>0</v>
      </c>
      <c r="M26" s="60">
        <f t="shared" si="2"/>
        <v>0</v>
      </c>
      <c r="N26" s="61">
        <f>November!B26</f>
        <v>0</v>
      </c>
      <c r="O26" s="61">
        <f>November!C26</f>
        <v>0</v>
      </c>
      <c r="P26" s="62">
        <f t="shared" si="3"/>
        <v>0</v>
      </c>
      <c r="Q26" s="61">
        <f>December!B26</f>
        <v>0</v>
      </c>
      <c r="R26" s="61">
        <f>December!C26</f>
        <v>0</v>
      </c>
      <c r="S26" s="62">
        <f t="shared" si="4"/>
        <v>0</v>
      </c>
      <c r="T26" s="61">
        <f>January!B26</f>
        <v>0</v>
      </c>
      <c r="U26" s="61">
        <f>January!C26</f>
        <v>0</v>
      </c>
      <c r="V26" s="62">
        <f t="shared" si="5"/>
        <v>0</v>
      </c>
      <c r="W26" s="61">
        <f>February!B26</f>
        <v>0</v>
      </c>
      <c r="X26" s="61">
        <f>February!C26</f>
        <v>0</v>
      </c>
      <c r="Y26" s="62">
        <f t="shared" si="6"/>
        <v>0</v>
      </c>
      <c r="Z26" s="61">
        <f>March!B26</f>
        <v>0</v>
      </c>
      <c r="AA26" s="61">
        <f>March!C26</f>
        <v>0</v>
      </c>
      <c r="AB26" s="62">
        <f t="shared" si="7"/>
        <v>0</v>
      </c>
      <c r="AC26" s="61">
        <f>April!B26</f>
        <v>0</v>
      </c>
      <c r="AD26" s="61">
        <f>April!C26</f>
        <v>0</v>
      </c>
      <c r="AE26" s="62">
        <f t="shared" si="8"/>
        <v>0</v>
      </c>
      <c r="AF26" s="61">
        <f>May!B26</f>
        <v>0</v>
      </c>
      <c r="AG26" s="61">
        <f>May!C26</f>
        <v>0</v>
      </c>
      <c r="AH26" s="63">
        <f t="shared" si="9"/>
        <v>0</v>
      </c>
      <c r="AI26" s="61">
        <f>June!B26</f>
        <v>0</v>
      </c>
      <c r="AJ26" s="61">
        <f>June!C26</f>
        <v>0</v>
      </c>
      <c r="AK26" s="62">
        <f t="shared" si="10"/>
        <v>0</v>
      </c>
      <c r="AL26" s="5">
        <f t="shared" si="12"/>
        <v>0</v>
      </c>
      <c r="AN26" s="7">
        <f t="shared" si="13"/>
        <v>0</v>
      </c>
    </row>
    <row r="27" spans="1:40">
      <c r="A27" t="str">
        <f>SUMMARY!A32</f>
        <v>Member District</v>
      </c>
      <c r="B27" s="50">
        <f>July!B27</f>
        <v>0</v>
      </c>
      <c r="C27" s="50">
        <f>July!C27</f>
        <v>0</v>
      </c>
      <c r="D27" s="58">
        <f t="shared" si="11"/>
        <v>0</v>
      </c>
      <c r="E27" s="50">
        <f>August!B27</f>
        <v>0</v>
      </c>
      <c r="F27" s="50">
        <f>August!C27</f>
        <v>0</v>
      </c>
      <c r="G27" s="58">
        <f t="shared" si="0"/>
        <v>0</v>
      </c>
      <c r="H27" s="50">
        <f>September!B27</f>
        <v>0</v>
      </c>
      <c r="I27" s="50">
        <f>September!C27</f>
        <v>0</v>
      </c>
      <c r="J27" s="58">
        <f t="shared" si="1"/>
        <v>0</v>
      </c>
      <c r="K27" s="59">
        <f>October!B27</f>
        <v>0</v>
      </c>
      <c r="L27" s="59">
        <f>October!C27</f>
        <v>0</v>
      </c>
      <c r="M27" s="60">
        <f t="shared" si="2"/>
        <v>0</v>
      </c>
      <c r="N27" s="61">
        <f>November!B27</f>
        <v>0</v>
      </c>
      <c r="O27" s="61">
        <f>November!C27</f>
        <v>0</v>
      </c>
      <c r="P27" s="62">
        <f t="shared" si="3"/>
        <v>0</v>
      </c>
      <c r="Q27" s="61">
        <f>December!B27</f>
        <v>0</v>
      </c>
      <c r="R27" s="61">
        <f>December!C27</f>
        <v>0</v>
      </c>
      <c r="S27" s="62">
        <f t="shared" si="4"/>
        <v>0</v>
      </c>
      <c r="T27" s="61">
        <f>January!B27</f>
        <v>0</v>
      </c>
      <c r="U27" s="61">
        <f>January!C27</f>
        <v>0</v>
      </c>
      <c r="V27" s="62">
        <f t="shared" si="5"/>
        <v>0</v>
      </c>
      <c r="W27" s="61">
        <f>February!B27</f>
        <v>0</v>
      </c>
      <c r="X27" s="61">
        <f>February!C27</f>
        <v>0</v>
      </c>
      <c r="Y27" s="62">
        <f t="shared" si="6"/>
        <v>0</v>
      </c>
      <c r="Z27" s="61">
        <f>March!B27</f>
        <v>0</v>
      </c>
      <c r="AA27" s="61">
        <f>March!C27</f>
        <v>0</v>
      </c>
      <c r="AB27" s="62">
        <f t="shared" si="7"/>
        <v>0</v>
      </c>
      <c r="AC27" s="61">
        <f>April!B27</f>
        <v>0</v>
      </c>
      <c r="AD27" s="61">
        <f>April!C27</f>
        <v>0</v>
      </c>
      <c r="AE27" s="62">
        <f t="shared" si="8"/>
        <v>0</v>
      </c>
      <c r="AF27" s="61">
        <f>May!B27</f>
        <v>0</v>
      </c>
      <c r="AG27" s="61">
        <f>May!C27</f>
        <v>0</v>
      </c>
      <c r="AH27" s="63">
        <f t="shared" si="9"/>
        <v>0</v>
      </c>
      <c r="AI27" s="61">
        <f>June!B27</f>
        <v>0</v>
      </c>
      <c r="AJ27" s="61">
        <f>June!C27</f>
        <v>0</v>
      </c>
      <c r="AK27" s="62">
        <f t="shared" si="10"/>
        <v>0</v>
      </c>
      <c r="AL27" s="5">
        <f t="shared" si="12"/>
        <v>0</v>
      </c>
      <c r="AN27" s="7">
        <f t="shared" si="13"/>
        <v>0</v>
      </c>
    </row>
    <row r="28" spans="1:40">
      <c r="A28" t="str">
        <f>SUMMARY!A33</f>
        <v>Member District</v>
      </c>
      <c r="B28" s="50">
        <f>July!B28</f>
        <v>0</v>
      </c>
      <c r="C28" s="50">
        <f>July!C28</f>
        <v>0</v>
      </c>
      <c r="D28" s="58">
        <f t="shared" si="11"/>
        <v>0</v>
      </c>
      <c r="E28" s="50">
        <f>August!B28</f>
        <v>0</v>
      </c>
      <c r="F28" s="50">
        <f>August!C28</f>
        <v>0</v>
      </c>
      <c r="G28" s="58">
        <f t="shared" si="0"/>
        <v>0</v>
      </c>
      <c r="H28" s="50">
        <f>September!B28</f>
        <v>0</v>
      </c>
      <c r="I28" s="50">
        <f>September!C28</f>
        <v>0</v>
      </c>
      <c r="J28" s="58">
        <f t="shared" si="1"/>
        <v>0</v>
      </c>
      <c r="K28" s="59">
        <f>October!B28</f>
        <v>0</v>
      </c>
      <c r="L28" s="59">
        <f>October!C28</f>
        <v>0</v>
      </c>
      <c r="M28" s="60">
        <f t="shared" si="2"/>
        <v>0</v>
      </c>
      <c r="N28" s="61">
        <f>November!B28</f>
        <v>0</v>
      </c>
      <c r="O28" s="61">
        <f>November!C28</f>
        <v>0</v>
      </c>
      <c r="P28" s="62">
        <f t="shared" si="3"/>
        <v>0</v>
      </c>
      <c r="Q28" s="61">
        <f>December!B28</f>
        <v>0</v>
      </c>
      <c r="R28" s="61">
        <f>December!C28</f>
        <v>0</v>
      </c>
      <c r="S28" s="62">
        <f t="shared" si="4"/>
        <v>0</v>
      </c>
      <c r="T28" s="61">
        <f>January!B28</f>
        <v>0</v>
      </c>
      <c r="U28" s="61">
        <f>January!C28</f>
        <v>0</v>
      </c>
      <c r="V28" s="62">
        <f t="shared" si="5"/>
        <v>0</v>
      </c>
      <c r="W28" s="61">
        <f>February!B28</f>
        <v>0</v>
      </c>
      <c r="X28" s="61">
        <f>February!C28</f>
        <v>0</v>
      </c>
      <c r="Y28" s="62">
        <f t="shared" si="6"/>
        <v>0</v>
      </c>
      <c r="Z28" s="61">
        <f>March!B28</f>
        <v>0</v>
      </c>
      <c r="AA28" s="61">
        <f>March!C28</f>
        <v>0</v>
      </c>
      <c r="AB28" s="62">
        <f t="shared" si="7"/>
        <v>0</v>
      </c>
      <c r="AC28" s="61">
        <f>April!B28</f>
        <v>0</v>
      </c>
      <c r="AD28" s="61">
        <f>April!C28</f>
        <v>0</v>
      </c>
      <c r="AE28" s="62">
        <f t="shared" si="8"/>
        <v>0</v>
      </c>
      <c r="AF28" s="61">
        <f>May!B28</f>
        <v>0</v>
      </c>
      <c r="AG28" s="61">
        <f>May!C28</f>
        <v>0</v>
      </c>
      <c r="AH28" s="63">
        <f t="shared" si="9"/>
        <v>0</v>
      </c>
      <c r="AI28" s="61">
        <f>June!B28</f>
        <v>0</v>
      </c>
      <c r="AJ28" s="61">
        <f>June!C28</f>
        <v>0</v>
      </c>
      <c r="AK28" s="62">
        <f t="shared" si="10"/>
        <v>0</v>
      </c>
      <c r="AL28" s="5">
        <f t="shared" si="12"/>
        <v>0</v>
      </c>
      <c r="AN28" s="7">
        <f t="shared" si="13"/>
        <v>0</v>
      </c>
    </row>
    <row r="29" spans="1:40">
      <c r="A29" t="str">
        <f>SUMMARY!A34</f>
        <v>Member District</v>
      </c>
      <c r="B29" s="50">
        <f>July!B29</f>
        <v>0</v>
      </c>
      <c r="C29" s="50">
        <f>July!C29</f>
        <v>0</v>
      </c>
      <c r="D29" s="58">
        <f t="shared" si="11"/>
        <v>0</v>
      </c>
      <c r="E29" s="50">
        <f>August!B29</f>
        <v>0</v>
      </c>
      <c r="F29" s="50">
        <f>August!C29</f>
        <v>0</v>
      </c>
      <c r="G29" s="58">
        <f t="shared" si="0"/>
        <v>0</v>
      </c>
      <c r="H29" s="50">
        <f>September!B29</f>
        <v>0</v>
      </c>
      <c r="I29" s="50">
        <f>September!C29</f>
        <v>0</v>
      </c>
      <c r="J29" s="58">
        <f t="shared" si="1"/>
        <v>0</v>
      </c>
      <c r="K29" s="59">
        <f>October!B29</f>
        <v>0</v>
      </c>
      <c r="L29" s="59">
        <f>October!C29</f>
        <v>0</v>
      </c>
      <c r="M29" s="60">
        <f t="shared" si="2"/>
        <v>0</v>
      </c>
      <c r="N29" s="61">
        <f>November!B29</f>
        <v>0</v>
      </c>
      <c r="O29" s="61">
        <f>November!C29</f>
        <v>0</v>
      </c>
      <c r="P29" s="62">
        <f t="shared" si="3"/>
        <v>0</v>
      </c>
      <c r="Q29" s="61">
        <f>December!B29</f>
        <v>0</v>
      </c>
      <c r="R29" s="61">
        <f>December!C29</f>
        <v>0</v>
      </c>
      <c r="S29" s="62">
        <f t="shared" si="4"/>
        <v>0</v>
      </c>
      <c r="T29" s="61">
        <f>January!B29</f>
        <v>0</v>
      </c>
      <c r="U29" s="61">
        <f>January!C29</f>
        <v>0</v>
      </c>
      <c r="V29" s="62">
        <f t="shared" si="5"/>
        <v>0</v>
      </c>
      <c r="W29" s="61">
        <f>February!B29</f>
        <v>0</v>
      </c>
      <c r="X29" s="61">
        <f>February!C29</f>
        <v>0</v>
      </c>
      <c r="Y29" s="62">
        <f t="shared" si="6"/>
        <v>0</v>
      </c>
      <c r="Z29" s="61">
        <f>March!B29</f>
        <v>0</v>
      </c>
      <c r="AA29" s="61">
        <f>March!C29</f>
        <v>0</v>
      </c>
      <c r="AB29" s="62">
        <f t="shared" si="7"/>
        <v>0</v>
      </c>
      <c r="AC29" s="61">
        <f>April!B29</f>
        <v>0</v>
      </c>
      <c r="AD29" s="61">
        <f>April!C29</f>
        <v>0</v>
      </c>
      <c r="AE29" s="62">
        <f t="shared" si="8"/>
        <v>0</v>
      </c>
      <c r="AF29" s="61">
        <f>May!B29</f>
        <v>0</v>
      </c>
      <c r="AG29" s="61">
        <f>May!C29</f>
        <v>0</v>
      </c>
      <c r="AH29" s="63">
        <f t="shared" si="9"/>
        <v>0</v>
      </c>
      <c r="AI29" s="61">
        <f>June!B29</f>
        <v>0</v>
      </c>
      <c r="AJ29" s="61">
        <f>June!C29</f>
        <v>0</v>
      </c>
      <c r="AK29" s="62">
        <f t="shared" si="10"/>
        <v>0</v>
      </c>
      <c r="AL29" s="5">
        <f t="shared" si="12"/>
        <v>0</v>
      </c>
      <c r="AN29" s="7">
        <f t="shared" si="13"/>
        <v>0</v>
      </c>
    </row>
    <row r="30" spans="1:40">
      <c r="A30" t="str">
        <f>SUMMARY!A35</f>
        <v>Member District</v>
      </c>
      <c r="B30" s="50">
        <f>July!B30</f>
        <v>0</v>
      </c>
      <c r="C30" s="50">
        <f>July!C30</f>
        <v>0</v>
      </c>
      <c r="D30" s="58">
        <f t="shared" si="11"/>
        <v>0</v>
      </c>
      <c r="E30" s="50">
        <f>August!B30</f>
        <v>0</v>
      </c>
      <c r="F30" s="50">
        <f>August!C30</f>
        <v>0</v>
      </c>
      <c r="G30" s="58">
        <f t="shared" si="0"/>
        <v>0</v>
      </c>
      <c r="H30" s="50">
        <f>September!B30</f>
        <v>0</v>
      </c>
      <c r="I30" s="50">
        <f>September!C30</f>
        <v>0</v>
      </c>
      <c r="J30" s="58">
        <f t="shared" si="1"/>
        <v>0</v>
      </c>
      <c r="K30" s="59">
        <f>October!B30</f>
        <v>0</v>
      </c>
      <c r="L30" s="59">
        <f>October!C30</f>
        <v>0</v>
      </c>
      <c r="M30" s="60">
        <f t="shared" si="2"/>
        <v>0</v>
      </c>
      <c r="N30" s="61">
        <f>November!B30</f>
        <v>0</v>
      </c>
      <c r="O30" s="61">
        <f>November!C30</f>
        <v>0</v>
      </c>
      <c r="P30" s="62">
        <f t="shared" si="3"/>
        <v>0</v>
      </c>
      <c r="Q30" s="61">
        <f>December!B30</f>
        <v>0</v>
      </c>
      <c r="R30" s="61">
        <f>December!C30</f>
        <v>0</v>
      </c>
      <c r="S30" s="62">
        <f t="shared" si="4"/>
        <v>0</v>
      </c>
      <c r="T30" s="61">
        <f>January!B30</f>
        <v>0</v>
      </c>
      <c r="U30" s="61">
        <f>January!C30</f>
        <v>0</v>
      </c>
      <c r="V30" s="62">
        <f t="shared" si="5"/>
        <v>0</v>
      </c>
      <c r="W30" s="61">
        <f>February!B30</f>
        <v>0</v>
      </c>
      <c r="X30" s="61">
        <f>February!C30</f>
        <v>0</v>
      </c>
      <c r="Y30" s="62">
        <f t="shared" si="6"/>
        <v>0</v>
      </c>
      <c r="Z30" s="61">
        <f>March!B30</f>
        <v>0</v>
      </c>
      <c r="AA30" s="61">
        <f>March!C30</f>
        <v>0</v>
      </c>
      <c r="AB30" s="62">
        <f t="shared" si="7"/>
        <v>0</v>
      </c>
      <c r="AC30" s="61">
        <f>April!B30</f>
        <v>0</v>
      </c>
      <c r="AD30" s="61">
        <f>April!C30</f>
        <v>0</v>
      </c>
      <c r="AE30" s="62">
        <f t="shared" si="8"/>
        <v>0</v>
      </c>
      <c r="AF30" s="61">
        <f>May!B30</f>
        <v>0</v>
      </c>
      <c r="AG30" s="61">
        <f>May!C30</f>
        <v>0</v>
      </c>
      <c r="AH30" s="63">
        <f t="shared" si="9"/>
        <v>0</v>
      </c>
      <c r="AI30" s="61">
        <f>June!B30</f>
        <v>0</v>
      </c>
      <c r="AJ30" s="61">
        <f>June!C30</f>
        <v>0</v>
      </c>
      <c r="AK30" s="62">
        <f t="shared" si="10"/>
        <v>0</v>
      </c>
      <c r="AL30" s="5">
        <f t="shared" si="12"/>
        <v>0</v>
      </c>
      <c r="AN30" s="7">
        <f t="shared" si="13"/>
        <v>0</v>
      </c>
    </row>
    <row r="31" spans="1:40">
      <c r="A31" t="str">
        <f>SUMMARY!A36</f>
        <v>Member District</v>
      </c>
      <c r="B31" s="50">
        <f>July!B31</f>
        <v>0</v>
      </c>
      <c r="C31" s="50">
        <f>July!C31</f>
        <v>0</v>
      </c>
      <c r="D31" s="58">
        <f t="shared" si="11"/>
        <v>0</v>
      </c>
      <c r="E31" s="50">
        <f>August!B31</f>
        <v>0</v>
      </c>
      <c r="F31" s="50">
        <f>August!C31</f>
        <v>0</v>
      </c>
      <c r="G31" s="58">
        <f t="shared" si="0"/>
        <v>0</v>
      </c>
      <c r="H31" s="50">
        <f>September!B31</f>
        <v>0</v>
      </c>
      <c r="I31" s="50">
        <f>September!C31</f>
        <v>0</v>
      </c>
      <c r="J31" s="58">
        <f t="shared" si="1"/>
        <v>0</v>
      </c>
      <c r="K31" s="59">
        <f>October!B31</f>
        <v>0</v>
      </c>
      <c r="L31" s="59">
        <f>October!C31</f>
        <v>0</v>
      </c>
      <c r="M31" s="60">
        <f t="shared" si="2"/>
        <v>0</v>
      </c>
      <c r="N31" s="61">
        <f>November!B31</f>
        <v>0</v>
      </c>
      <c r="O31" s="61">
        <f>November!C31</f>
        <v>0</v>
      </c>
      <c r="P31" s="62">
        <f t="shared" si="3"/>
        <v>0</v>
      </c>
      <c r="Q31" s="61">
        <f>December!B31</f>
        <v>0</v>
      </c>
      <c r="R31" s="61">
        <f>December!C31</f>
        <v>0</v>
      </c>
      <c r="S31" s="62">
        <f t="shared" si="4"/>
        <v>0</v>
      </c>
      <c r="T31" s="61">
        <f>January!B31</f>
        <v>0</v>
      </c>
      <c r="U31" s="61">
        <f>January!C31</f>
        <v>0</v>
      </c>
      <c r="V31" s="62">
        <f t="shared" si="5"/>
        <v>0</v>
      </c>
      <c r="W31" s="61">
        <f>February!B31</f>
        <v>0</v>
      </c>
      <c r="X31" s="61">
        <f>February!C31</f>
        <v>0</v>
      </c>
      <c r="Y31" s="62">
        <f t="shared" si="6"/>
        <v>0</v>
      </c>
      <c r="Z31" s="61">
        <f>March!B31</f>
        <v>0</v>
      </c>
      <c r="AA31" s="61">
        <f>March!C31</f>
        <v>0</v>
      </c>
      <c r="AB31" s="62">
        <f t="shared" si="7"/>
        <v>0</v>
      </c>
      <c r="AC31" s="61">
        <f>April!B31</f>
        <v>0</v>
      </c>
      <c r="AD31" s="61">
        <f>April!C31</f>
        <v>0</v>
      </c>
      <c r="AE31" s="62">
        <f t="shared" si="8"/>
        <v>0</v>
      </c>
      <c r="AF31" s="61">
        <f>May!B31</f>
        <v>0</v>
      </c>
      <c r="AG31" s="61">
        <f>May!C31</f>
        <v>0</v>
      </c>
      <c r="AH31" s="63">
        <f t="shared" si="9"/>
        <v>0</v>
      </c>
      <c r="AI31" s="61">
        <f>June!B31</f>
        <v>0</v>
      </c>
      <c r="AJ31" s="61">
        <f>June!C31</f>
        <v>0</v>
      </c>
      <c r="AK31" s="62">
        <f t="shared" si="10"/>
        <v>0</v>
      </c>
      <c r="AL31" s="5">
        <f t="shared" si="12"/>
        <v>0</v>
      </c>
      <c r="AN31" s="7">
        <f t="shared" si="13"/>
        <v>0</v>
      </c>
    </row>
    <row r="32" spans="1:40">
      <c r="A32" t="str">
        <f>SUMMARY!A37</f>
        <v>Member District</v>
      </c>
      <c r="B32" s="50">
        <f>July!B32</f>
        <v>0</v>
      </c>
      <c r="C32" s="50">
        <f>July!C32</f>
        <v>0</v>
      </c>
      <c r="D32" s="58">
        <f t="shared" si="11"/>
        <v>0</v>
      </c>
      <c r="E32" s="50">
        <f>August!B32</f>
        <v>0</v>
      </c>
      <c r="F32" s="50">
        <f>August!C32</f>
        <v>0</v>
      </c>
      <c r="G32" s="58">
        <f t="shared" si="0"/>
        <v>0</v>
      </c>
      <c r="H32" s="50">
        <f>September!B32</f>
        <v>0</v>
      </c>
      <c r="I32" s="50">
        <f>September!C32</f>
        <v>0</v>
      </c>
      <c r="J32" s="58">
        <f t="shared" si="1"/>
        <v>0</v>
      </c>
      <c r="K32" s="59">
        <f>October!B32</f>
        <v>0</v>
      </c>
      <c r="L32" s="59">
        <f>October!C32</f>
        <v>0</v>
      </c>
      <c r="M32" s="60">
        <f t="shared" si="2"/>
        <v>0</v>
      </c>
      <c r="N32" s="61">
        <f>November!B32</f>
        <v>0</v>
      </c>
      <c r="O32" s="61">
        <f>November!C32</f>
        <v>0</v>
      </c>
      <c r="P32" s="62">
        <f t="shared" si="3"/>
        <v>0</v>
      </c>
      <c r="Q32" s="61">
        <f>December!B32</f>
        <v>0</v>
      </c>
      <c r="R32" s="61">
        <f>December!C32</f>
        <v>0</v>
      </c>
      <c r="S32" s="62">
        <f t="shared" si="4"/>
        <v>0</v>
      </c>
      <c r="T32" s="61">
        <f>January!B32</f>
        <v>0</v>
      </c>
      <c r="U32" s="61">
        <f>January!C32</f>
        <v>0</v>
      </c>
      <c r="V32" s="62">
        <f t="shared" si="5"/>
        <v>0</v>
      </c>
      <c r="W32" s="61">
        <f>February!B32</f>
        <v>0</v>
      </c>
      <c r="X32" s="61">
        <f>February!C32</f>
        <v>0</v>
      </c>
      <c r="Y32" s="62">
        <f t="shared" si="6"/>
        <v>0</v>
      </c>
      <c r="Z32" s="61">
        <f>March!B32</f>
        <v>0</v>
      </c>
      <c r="AA32" s="61">
        <f>March!C32</f>
        <v>0</v>
      </c>
      <c r="AB32" s="62">
        <f t="shared" si="7"/>
        <v>0</v>
      </c>
      <c r="AC32" s="61">
        <f>April!B32</f>
        <v>0</v>
      </c>
      <c r="AD32" s="61">
        <f>April!C32</f>
        <v>0</v>
      </c>
      <c r="AE32" s="62">
        <f t="shared" si="8"/>
        <v>0</v>
      </c>
      <c r="AF32" s="61">
        <f>May!B32</f>
        <v>0</v>
      </c>
      <c r="AG32" s="61">
        <f>May!C32</f>
        <v>0</v>
      </c>
      <c r="AH32" s="63">
        <f t="shared" si="9"/>
        <v>0</v>
      </c>
      <c r="AI32" s="61">
        <f>June!B32</f>
        <v>0</v>
      </c>
      <c r="AJ32" s="61">
        <f>June!C32</f>
        <v>0</v>
      </c>
      <c r="AK32" s="62">
        <f t="shared" si="10"/>
        <v>0</v>
      </c>
      <c r="AL32" s="5">
        <f t="shared" si="12"/>
        <v>0</v>
      </c>
      <c r="AN32" s="7">
        <f t="shared" si="13"/>
        <v>0</v>
      </c>
    </row>
    <row r="33" spans="1:40">
      <c r="A33" t="str">
        <f>SUMMARY!A38</f>
        <v>Member District</v>
      </c>
      <c r="B33" s="50">
        <f>July!B33</f>
        <v>0</v>
      </c>
      <c r="C33" s="50">
        <f>July!C33</f>
        <v>0</v>
      </c>
      <c r="D33" s="58">
        <f t="shared" si="11"/>
        <v>0</v>
      </c>
      <c r="E33" s="50">
        <f>August!B33</f>
        <v>0</v>
      </c>
      <c r="F33" s="50">
        <f>August!C33</f>
        <v>0</v>
      </c>
      <c r="G33" s="58">
        <f t="shared" si="0"/>
        <v>0</v>
      </c>
      <c r="H33" s="50">
        <f>September!B33</f>
        <v>0</v>
      </c>
      <c r="I33" s="50">
        <f>September!C33</f>
        <v>0</v>
      </c>
      <c r="J33" s="58">
        <f t="shared" si="1"/>
        <v>0</v>
      </c>
      <c r="K33" s="59">
        <f>October!B33</f>
        <v>0</v>
      </c>
      <c r="L33" s="59">
        <f>October!C33</f>
        <v>0</v>
      </c>
      <c r="M33" s="60">
        <f t="shared" si="2"/>
        <v>0</v>
      </c>
      <c r="N33" s="61">
        <f>November!B33</f>
        <v>0</v>
      </c>
      <c r="O33" s="61">
        <f>November!C33</f>
        <v>0</v>
      </c>
      <c r="P33" s="62">
        <f t="shared" si="3"/>
        <v>0</v>
      </c>
      <c r="Q33" s="61">
        <f>December!B33</f>
        <v>0</v>
      </c>
      <c r="R33" s="61">
        <f>December!C33</f>
        <v>0</v>
      </c>
      <c r="S33" s="62">
        <f t="shared" si="4"/>
        <v>0</v>
      </c>
      <c r="T33" s="61">
        <f>January!B33</f>
        <v>0</v>
      </c>
      <c r="U33" s="61">
        <f>January!C33</f>
        <v>0</v>
      </c>
      <c r="V33" s="62">
        <f t="shared" si="5"/>
        <v>0</v>
      </c>
      <c r="W33" s="61">
        <f>February!B33</f>
        <v>0</v>
      </c>
      <c r="X33" s="61">
        <f>February!C33</f>
        <v>0</v>
      </c>
      <c r="Y33" s="62">
        <f t="shared" si="6"/>
        <v>0</v>
      </c>
      <c r="Z33" s="61">
        <f>March!B33</f>
        <v>0</v>
      </c>
      <c r="AA33" s="61">
        <f>March!C33</f>
        <v>0</v>
      </c>
      <c r="AB33" s="62">
        <f t="shared" si="7"/>
        <v>0</v>
      </c>
      <c r="AC33" s="61">
        <f>April!B33</f>
        <v>0</v>
      </c>
      <c r="AD33" s="61">
        <f>April!C33</f>
        <v>0</v>
      </c>
      <c r="AE33" s="62">
        <f t="shared" si="8"/>
        <v>0</v>
      </c>
      <c r="AF33" s="61">
        <f>May!B33</f>
        <v>0</v>
      </c>
      <c r="AG33" s="61">
        <f>May!C33</f>
        <v>0</v>
      </c>
      <c r="AH33" s="63">
        <f t="shared" si="9"/>
        <v>0</v>
      </c>
      <c r="AI33" s="61">
        <f>June!B33</f>
        <v>0</v>
      </c>
      <c r="AJ33" s="61">
        <f>June!C33</f>
        <v>0</v>
      </c>
      <c r="AK33" s="62">
        <f t="shared" si="10"/>
        <v>0</v>
      </c>
      <c r="AL33" s="5">
        <f t="shared" si="12"/>
        <v>0</v>
      </c>
      <c r="AN33" s="7">
        <f t="shared" si="13"/>
        <v>0</v>
      </c>
    </row>
    <row r="34" spans="1:40">
      <c r="A34" t="str">
        <f>SUMMARY!A39</f>
        <v>Member District</v>
      </c>
      <c r="B34" s="50">
        <f>July!B34</f>
        <v>0</v>
      </c>
      <c r="C34" s="50">
        <f>July!C34</f>
        <v>0</v>
      </c>
      <c r="D34" s="58">
        <f t="shared" si="11"/>
        <v>0</v>
      </c>
      <c r="E34" s="50">
        <f>August!B34</f>
        <v>0</v>
      </c>
      <c r="F34" s="50">
        <f>August!C34</f>
        <v>0</v>
      </c>
      <c r="G34" s="58">
        <f t="shared" si="0"/>
        <v>0</v>
      </c>
      <c r="H34" s="50">
        <f>September!B34</f>
        <v>0</v>
      </c>
      <c r="I34" s="50">
        <f>September!C34</f>
        <v>0</v>
      </c>
      <c r="J34" s="58">
        <f t="shared" si="1"/>
        <v>0</v>
      </c>
      <c r="K34" s="59">
        <f>October!B34</f>
        <v>0</v>
      </c>
      <c r="L34" s="59">
        <f>October!C34</f>
        <v>0</v>
      </c>
      <c r="M34" s="60">
        <f t="shared" si="2"/>
        <v>0</v>
      </c>
      <c r="N34" s="61">
        <f>November!B34</f>
        <v>0</v>
      </c>
      <c r="O34" s="61">
        <f>November!C34</f>
        <v>0</v>
      </c>
      <c r="P34" s="62">
        <f t="shared" si="3"/>
        <v>0</v>
      </c>
      <c r="Q34" s="61">
        <f>December!B34</f>
        <v>0</v>
      </c>
      <c r="R34" s="61">
        <f>December!C34</f>
        <v>0</v>
      </c>
      <c r="S34" s="62">
        <f t="shared" si="4"/>
        <v>0</v>
      </c>
      <c r="T34" s="61">
        <f>January!B34</f>
        <v>0</v>
      </c>
      <c r="U34" s="61">
        <f>January!C34</f>
        <v>0</v>
      </c>
      <c r="V34" s="62">
        <f t="shared" si="5"/>
        <v>0</v>
      </c>
      <c r="W34" s="61">
        <f>February!B34</f>
        <v>0</v>
      </c>
      <c r="X34" s="61">
        <f>February!C34</f>
        <v>0</v>
      </c>
      <c r="Y34" s="62">
        <f t="shared" si="6"/>
        <v>0</v>
      </c>
      <c r="Z34" s="61">
        <f>March!B34</f>
        <v>0</v>
      </c>
      <c r="AA34" s="61">
        <f>March!C34</f>
        <v>0</v>
      </c>
      <c r="AB34" s="62">
        <f t="shared" si="7"/>
        <v>0</v>
      </c>
      <c r="AC34" s="61">
        <f>April!B34</f>
        <v>0</v>
      </c>
      <c r="AD34" s="61">
        <f>April!C34</f>
        <v>0</v>
      </c>
      <c r="AE34" s="62">
        <f t="shared" si="8"/>
        <v>0</v>
      </c>
      <c r="AF34" s="61">
        <f>May!B34</f>
        <v>0</v>
      </c>
      <c r="AG34" s="61">
        <f>May!C34</f>
        <v>0</v>
      </c>
      <c r="AH34" s="63">
        <f t="shared" si="9"/>
        <v>0</v>
      </c>
      <c r="AI34" s="61">
        <f>June!B34</f>
        <v>0</v>
      </c>
      <c r="AJ34" s="61">
        <f>June!C34</f>
        <v>0</v>
      </c>
      <c r="AK34" s="62">
        <f t="shared" si="10"/>
        <v>0</v>
      </c>
      <c r="AL34" s="5">
        <f t="shared" si="12"/>
        <v>0</v>
      </c>
      <c r="AN34" s="7">
        <f t="shared" si="13"/>
        <v>0</v>
      </c>
    </row>
    <row r="35" spans="1:40">
      <c r="A35" t="str">
        <f>SUMMARY!A40</f>
        <v>Member District</v>
      </c>
      <c r="B35" s="50">
        <f>July!B35</f>
        <v>0</v>
      </c>
      <c r="C35" s="50">
        <f>July!C35</f>
        <v>0</v>
      </c>
      <c r="D35" s="58">
        <f t="shared" si="11"/>
        <v>0</v>
      </c>
      <c r="E35" s="50">
        <f>August!B35</f>
        <v>0</v>
      </c>
      <c r="F35" s="50">
        <f>August!C35</f>
        <v>0</v>
      </c>
      <c r="G35" s="58">
        <f t="shared" si="0"/>
        <v>0</v>
      </c>
      <c r="H35" s="50">
        <f>September!B35</f>
        <v>0</v>
      </c>
      <c r="I35" s="50">
        <f>September!C35</f>
        <v>0</v>
      </c>
      <c r="J35" s="58">
        <f t="shared" si="1"/>
        <v>0</v>
      </c>
      <c r="K35" s="59">
        <f>October!B35</f>
        <v>0</v>
      </c>
      <c r="L35" s="59">
        <f>October!C35</f>
        <v>0</v>
      </c>
      <c r="M35" s="60">
        <f t="shared" si="2"/>
        <v>0</v>
      </c>
      <c r="N35" s="61">
        <f>November!B35</f>
        <v>0</v>
      </c>
      <c r="O35" s="61">
        <f>November!C35</f>
        <v>0</v>
      </c>
      <c r="P35" s="62">
        <f t="shared" si="3"/>
        <v>0</v>
      </c>
      <c r="Q35" s="61">
        <f>December!B35</f>
        <v>0</v>
      </c>
      <c r="R35" s="61">
        <f>December!C35</f>
        <v>0</v>
      </c>
      <c r="S35" s="62">
        <f t="shared" si="4"/>
        <v>0</v>
      </c>
      <c r="T35" s="61">
        <f>January!B35</f>
        <v>0</v>
      </c>
      <c r="U35" s="61">
        <f>January!C35</f>
        <v>0</v>
      </c>
      <c r="V35" s="62">
        <f t="shared" si="5"/>
        <v>0</v>
      </c>
      <c r="W35" s="61">
        <f>February!B35</f>
        <v>0</v>
      </c>
      <c r="X35" s="61">
        <f>February!C35</f>
        <v>0</v>
      </c>
      <c r="Y35" s="62">
        <f t="shared" si="6"/>
        <v>0</v>
      </c>
      <c r="Z35" s="61">
        <f>March!B35</f>
        <v>0</v>
      </c>
      <c r="AA35" s="61">
        <f>March!C35</f>
        <v>0</v>
      </c>
      <c r="AB35" s="62">
        <f t="shared" si="7"/>
        <v>0</v>
      </c>
      <c r="AC35" s="61">
        <f>April!B35</f>
        <v>0</v>
      </c>
      <c r="AD35" s="61">
        <f>April!C35</f>
        <v>0</v>
      </c>
      <c r="AE35" s="62">
        <f t="shared" si="8"/>
        <v>0</v>
      </c>
      <c r="AF35" s="61">
        <f>May!B35</f>
        <v>0</v>
      </c>
      <c r="AG35" s="61">
        <f>May!C35</f>
        <v>0</v>
      </c>
      <c r="AH35" s="63">
        <f t="shared" si="9"/>
        <v>0</v>
      </c>
      <c r="AI35" s="61">
        <f>June!B35</f>
        <v>0</v>
      </c>
      <c r="AJ35" s="61">
        <f>June!C35</f>
        <v>0</v>
      </c>
      <c r="AK35" s="62">
        <f t="shared" si="10"/>
        <v>0</v>
      </c>
      <c r="AL35" s="5">
        <f t="shared" si="12"/>
        <v>0</v>
      </c>
      <c r="AN35" s="7">
        <f t="shared" si="13"/>
        <v>0</v>
      </c>
    </row>
    <row r="36" spans="1:40">
      <c r="A36" t="str">
        <f>SUMMARY!A41</f>
        <v>Member District</v>
      </c>
      <c r="B36" s="50">
        <f>July!B36</f>
        <v>0</v>
      </c>
      <c r="C36" s="50">
        <f>July!C36</f>
        <v>0</v>
      </c>
      <c r="D36" s="58">
        <f t="shared" si="11"/>
        <v>0</v>
      </c>
      <c r="E36" s="50">
        <f>August!B36</f>
        <v>0</v>
      </c>
      <c r="F36" s="50">
        <f>August!C36</f>
        <v>0</v>
      </c>
      <c r="G36" s="58">
        <f t="shared" si="0"/>
        <v>0</v>
      </c>
      <c r="H36" s="50">
        <f>September!B36</f>
        <v>0</v>
      </c>
      <c r="I36" s="50">
        <f>September!C36</f>
        <v>0</v>
      </c>
      <c r="J36" s="58">
        <f t="shared" si="1"/>
        <v>0</v>
      </c>
      <c r="K36" s="59">
        <f>October!B36</f>
        <v>0</v>
      </c>
      <c r="L36" s="59">
        <f>October!C36</f>
        <v>0</v>
      </c>
      <c r="M36" s="60">
        <f t="shared" si="2"/>
        <v>0</v>
      </c>
      <c r="N36" s="61">
        <f>November!B36</f>
        <v>0</v>
      </c>
      <c r="O36" s="61">
        <f>November!C36</f>
        <v>0</v>
      </c>
      <c r="P36" s="62">
        <f t="shared" si="3"/>
        <v>0</v>
      </c>
      <c r="Q36" s="61">
        <f>December!B36</f>
        <v>0</v>
      </c>
      <c r="R36" s="61">
        <f>December!C36</f>
        <v>0</v>
      </c>
      <c r="S36" s="62">
        <f t="shared" si="4"/>
        <v>0</v>
      </c>
      <c r="T36" s="61">
        <f>January!B36</f>
        <v>0</v>
      </c>
      <c r="U36" s="61">
        <f>January!C36</f>
        <v>0</v>
      </c>
      <c r="V36" s="62">
        <f t="shared" si="5"/>
        <v>0</v>
      </c>
      <c r="W36" s="61">
        <f>February!B36</f>
        <v>0</v>
      </c>
      <c r="X36" s="61">
        <f>February!C36</f>
        <v>0</v>
      </c>
      <c r="Y36" s="62">
        <f t="shared" si="6"/>
        <v>0</v>
      </c>
      <c r="Z36" s="61">
        <f>March!B36</f>
        <v>0</v>
      </c>
      <c r="AA36" s="61">
        <f>March!C36</f>
        <v>0</v>
      </c>
      <c r="AB36" s="62">
        <f t="shared" si="7"/>
        <v>0</v>
      </c>
      <c r="AC36" s="61">
        <f>April!B36</f>
        <v>0</v>
      </c>
      <c r="AD36" s="61">
        <f>April!C36</f>
        <v>0</v>
      </c>
      <c r="AE36" s="62">
        <f t="shared" si="8"/>
        <v>0</v>
      </c>
      <c r="AF36" s="61">
        <f>May!B36</f>
        <v>0</v>
      </c>
      <c r="AG36" s="61">
        <f>May!C36</f>
        <v>0</v>
      </c>
      <c r="AH36" s="63">
        <f t="shared" si="9"/>
        <v>0</v>
      </c>
      <c r="AI36" s="61">
        <f>June!B36</f>
        <v>0</v>
      </c>
      <c r="AJ36" s="61">
        <f>June!C36</f>
        <v>0</v>
      </c>
      <c r="AK36" s="62">
        <f t="shared" si="10"/>
        <v>0</v>
      </c>
      <c r="AL36" s="5">
        <f t="shared" si="12"/>
        <v>0</v>
      </c>
      <c r="AN36" s="7">
        <f t="shared" si="13"/>
        <v>0</v>
      </c>
    </row>
    <row r="37" spans="1:40">
      <c r="A37" t="str">
        <f>SUMMARY!A42</f>
        <v>Member District</v>
      </c>
      <c r="B37" s="50">
        <f>July!B37</f>
        <v>0</v>
      </c>
      <c r="C37" s="50">
        <f>July!C37</f>
        <v>0</v>
      </c>
      <c r="D37" s="58">
        <f t="shared" si="11"/>
        <v>0</v>
      </c>
      <c r="E37" s="50">
        <f>August!B37</f>
        <v>0</v>
      </c>
      <c r="F37" s="50">
        <f>August!C37</f>
        <v>0</v>
      </c>
      <c r="G37" s="58">
        <f t="shared" si="0"/>
        <v>0</v>
      </c>
      <c r="H37" s="50">
        <f>September!B37</f>
        <v>0</v>
      </c>
      <c r="I37" s="50">
        <f>September!C37</f>
        <v>0</v>
      </c>
      <c r="J37" s="58">
        <f t="shared" si="1"/>
        <v>0</v>
      </c>
      <c r="K37" s="59">
        <f>October!B37</f>
        <v>0</v>
      </c>
      <c r="L37" s="59">
        <f>October!C37</f>
        <v>0</v>
      </c>
      <c r="M37" s="60">
        <f t="shared" si="2"/>
        <v>0</v>
      </c>
      <c r="N37" s="61">
        <f>November!B37</f>
        <v>0</v>
      </c>
      <c r="O37" s="61">
        <f>November!C37</f>
        <v>0</v>
      </c>
      <c r="P37" s="62">
        <f t="shared" si="3"/>
        <v>0</v>
      </c>
      <c r="Q37" s="61">
        <f>December!B37</f>
        <v>0</v>
      </c>
      <c r="R37" s="61">
        <f>December!C37</f>
        <v>0</v>
      </c>
      <c r="S37" s="62">
        <f t="shared" si="4"/>
        <v>0</v>
      </c>
      <c r="T37" s="61">
        <f>January!B37</f>
        <v>0</v>
      </c>
      <c r="U37" s="61">
        <f>January!C37</f>
        <v>0</v>
      </c>
      <c r="V37" s="62">
        <f t="shared" si="5"/>
        <v>0</v>
      </c>
      <c r="W37" s="61">
        <f>February!B37</f>
        <v>0</v>
      </c>
      <c r="X37" s="61">
        <f>February!C37</f>
        <v>0</v>
      </c>
      <c r="Y37" s="62">
        <f t="shared" si="6"/>
        <v>0</v>
      </c>
      <c r="Z37" s="61">
        <f>March!B37</f>
        <v>0</v>
      </c>
      <c r="AA37" s="61">
        <f>March!C37</f>
        <v>0</v>
      </c>
      <c r="AB37" s="62">
        <f t="shared" si="7"/>
        <v>0</v>
      </c>
      <c r="AC37" s="61">
        <f>April!B37</f>
        <v>0</v>
      </c>
      <c r="AD37" s="61">
        <f>April!C37</f>
        <v>0</v>
      </c>
      <c r="AE37" s="62">
        <f t="shared" si="8"/>
        <v>0</v>
      </c>
      <c r="AF37" s="61">
        <f>May!B37</f>
        <v>0</v>
      </c>
      <c r="AG37" s="61">
        <f>May!C37</f>
        <v>0</v>
      </c>
      <c r="AH37" s="63">
        <f t="shared" si="9"/>
        <v>0</v>
      </c>
      <c r="AI37" s="61">
        <f>June!B37</f>
        <v>0</v>
      </c>
      <c r="AJ37" s="61">
        <f>June!C37</f>
        <v>0</v>
      </c>
      <c r="AK37" s="62">
        <f t="shared" si="10"/>
        <v>0</v>
      </c>
      <c r="AL37" s="5">
        <f t="shared" si="12"/>
        <v>0</v>
      </c>
      <c r="AN37" s="7">
        <f t="shared" si="13"/>
        <v>0</v>
      </c>
    </row>
    <row r="38" spans="1:40">
      <c r="A38" t="s">
        <v>129</v>
      </c>
      <c r="B38" s="50">
        <f>July!B38</f>
        <v>0</v>
      </c>
      <c r="C38" s="50">
        <f>July!C38</f>
        <v>0</v>
      </c>
      <c r="D38" s="58">
        <f t="shared" si="11"/>
        <v>0</v>
      </c>
      <c r="E38" s="50">
        <f>August!B38</f>
        <v>0</v>
      </c>
      <c r="F38" s="50">
        <f>August!C38</f>
        <v>0</v>
      </c>
      <c r="G38" s="58">
        <f t="shared" si="0"/>
        <v>0</v>
      </c>
      <c r="H38" s="50">
        <f>September!B38</f>
        <v>0</v>
      </c>
      <c r="I38" s="50">
        <f>September!C38</f>
        <v>0</v>
      </c>
      <c r="J38" s="58">
        <f t="shared" si="1"/>
        <v>0</v>
      </c>
      <c r="K38" s="59">
        <f>October!B38</f>
        <v>0</v>
      </c>
      <c r="L38" s="59">
        <f>October!C38</f>
        <v>0</v>
      </c>
      <c r="M38" s="60">
        <f t="shared" si="2"/>
        <v>0</v>
      </c>
      <c r="N38" s="61">
        <f>November!B38</f>
        <v>0</v>
      </c>
      <c r="O38" s="61">
        <f>November!C38</f>
        <v>0</v>
      </c>
      <c r="P38" s="62">
        <f t="shared" si="3"/>
        <v>0</v>
      </c>
      <c r="Q38" s="61">
        <f>December!B38</f>
        <v>0</v>
      </c>
      <c r="R38" s="61">
        <f>December!C38</f>
        <v>0</v>
      </c>
      <c r="S38" s="62">
        <f t="shared" si="4"/>
        <v>0</v>
      </c>
      <c r="T38" s="61">
        <f>January!B38</f>
        <v>0</v>
      </c>
      <c r="U38" s="61">
        <f>January!C38</f>
        <v>0</v>
      </c>
      <c r="V38" s="62">
        <f t="shared" si="5"/>
        <v>0</v>
      </c>
      <c r="W38" s="61">
        <f>February!B38</f>
        <v>0</v>
      </c>
      <c r="X38" s="61">
        <f>February!C38</f>
        <v>0</v>
      </c>
      <c r="Y38" s="62">
        <f t="shared" si="6"/>
        <v>0</v>
      </c>
      <c r="Z38" s="61">
        <f>March!B38</f>
        <v>0</v>
      </c>
      <c r="AA38" s="61">
        <f>March!C38</f>
        <v>0</v>
      </c>
      <c r="AB38" s="62">
        <f t="shared" si="7"/>
        <v>0</v>
      </c>
      <c r="AC38" s="61">
        <f>April!B38</f>
        <v>0</v>
      </c>
      <c r="AD38" s="61">
        <f>April!C38</f>
        <v>0</v>
      </c>
      <c r="AE38" s="62">
        <f t="shared" si="8"/>
        <v>0</v>
      </c>
      <c r="AF38" s="61">
        <f>May!B38</f>
        <v>0</v>
      </c>
      <c r="AG38" s="61">
        <f>May!C38</f>
        <v>0</v>
      </c>
      <c r="AH38" s="63">
        <f t="shared" si="9"/>
        <v>0</v>
      </c>
      <c r="AI38" s="61">
        <f>June!B38</f>
        <v>0</v>
      </c>
      <c r="AJ38" s="61">
        <f>June!C38</f>
        <v>0</v>
      </c>
      <c r="AK38" s="62">
        <f t="shared" si="10"/>
        <v>0</v>
      </c>
      <c r="AL38" s="5">
        <f t="shared" si="12"/>
        <v>0</v>
      </c>
      <c r="AN38" s="7">
        <f t="shared" si="13"/>
        <v>0</v>
      </c>
    </row>
    <row r="39" spans="1:40" s="3" customFormat="1">
      <c r="A39" t="str">
        <f>SUMMARY!A45</f>
        <v>TOTAL EXPENDITURES</v>
      </c>
      <c r="B39" s="55">
        <f>July!B39</f>
        <v>0</v>
      </c>
      <c r="C39" s="55">
        <f>July!C39</f>
        <v>0</v>
      </c>
      <c r="D39" s="51">
        <f t="shared" si="11"/>
        <v>0</v>
      </c>
      <c r="E39" s="55">
        <f>August!B39</f>
        <v>0</v>
      </c>
      <c r="F39" s="55">
        <f>August!C39</f>
        <v>0</v>
      </c>
      <c r="G39" s="51">
        <f t="shared" si="0"/>
        <v>0</v>
      </c>
      <c r="H39" s="55">
        <f>September!B39</f>
        <v>0</v>
      </c>
      <c r="I39" s="55">
        <f>September!C39</f>
        <v>0</v>
      </c>
      <c r="J39" s="51">
        <f t="shared" si="1"/>
        <v>0</v>
      </c>
      <c r="K39" s="56">
        <f>October!B39</f>
        <v>0</v>
      </c>
      <c r="L39" s="56">
        <f>October!C39</f>
        <v>0</v>
      </c>
      <c r="M39" s="52">
        <f t="shared" si="2"/>
        <v>0</v>
      </c>
      <c r="N39" s="57">
        <f>November!B39</f>
        <v>0</v>
      </c>
      <c r="O39" s="57">
        <f>November!C39</f>
        <v>0</v>
      </c>
      <c r="P39" s="53">
        <f t="shared" si="3"/>
        <v>0</v>
      </c>
      <c r="Q39" s="57">
        <f>December!B39</f>
        <v>0</v>
      </c>
      <c r="R39" s="57">
        <f>December!C39</f>
        <v>0</v>
      </c>
      <c r="S39" s="53">
        <f t="shared" si="4"/>
        <v>0</v>
      </c>
      <c r="T39" s="57">
        <f>January!B39</f>
        <v>0</v>
      </c>
      <c r="U39" s="57">
        <f>January!C39</f>
        <v>0</v>
      </c>
      <c r="V39" s="53">
        <f t="shared" si="5"/>
        <v>0</v>
      </c>
      <c r="W39" s="57">
        <f>February!B39</f>
        <v>0</v>
      </c>
      <c r="X39" s="57">
        <f>February!C39</f>
        <v>0</v>
      </c>
      <c r="Y39" s="53">
        <f t="shared" si="6"/>
        <v>0</v>
      </c>
      <c r="Z39" s="57">
        <f>March!B39</f>
        <v>0</v>
      </c>
      <c r="AA39" s="57">
        <f>March!C39</f>
        <v>0</v>
      </c>
      <c r="AB39" s="53">
        <f t="shared" si="7"/>
        <v>0</v>
      </c>
      <c r="AC39" s="57">
        <f>April!B39</f>
        <v>0</v>
      </c>
      <c r="AD39" s="57">
        <f>April!C39</f>
        <v>0</v>
      </c>
      <c r="AE39" s="53">
        <f t="shared" si="8"/>
        <v>0</v>
      </c>
      <c r="AF39" s="57">
        <f>May!B39</f>
        <v>0</v>
      </c>
      <c r="AG39" s="57">
        <f>May!C39</f>
        <v>0</v>
      </c>
      <c r="AH39" s="54">
        <f t="shared" si="9"/>
        <v>0</v>
      </c>
      <c r="AI39" s="57">
        <f>June!B39</f>
        <v>0</v>
      </c>
      <c r="AJ39" s="57">
        <f>June!C39</f>
        <v>0</v>
      </c>
      <c r="AK39" s="53">
        <f t="shared" si="10"/>
        <v>0</v>
      </c>
      <c r="AL39" s="4">
        <f t="shared" si="12"/>
        <v>0</v>
      </c>
      <c r="AN39" s="6">
        <f t="shared" si="13"/>
        <v>0</v>
      </c>
    </row>
  </sheetData>
  <sheetProtection algorithmName="SHA-512" hashValue="T9MwMAqWBkNePfpUGhwSShI5J8K8tPrhPxzyUPbx+m8PPnwQWyAu1MFZpoLssHmbFpWcI6vU9GWPCxxIFuOvmQ==" saltValue="ZpL8twy7sOOi/irlbmCeiw==" spinCount="100000" sheet="1" objects="1" scenarios="1" selectLockedCells="1" selectUnlockedCells="1"/>
  <mergeCells count="12">
    <mergeCell ref="AI1:AJ1"/>
    <mergeCell ref="B1:C1"/>
    <mergeCell ref="E1:F1"/>
    <mergeCell ref="H1:I1"/>
    <mergeCell ref="K1:L1"/>
    <mergeCell ref="N1:O1"/>
    <mergeCell ref="Q1:R1"/>
    <mergeCell ref="T1:U1"/>
    <mergeCell ref="W1:X1"/>
    <mergeCell ref="Z1:AA1"/>
    <mergeCell ref="AC1:AD1"/>
    <mergeCell ref="AF1:A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R45"/>
  <sheetViews>
    <sheetView zoomScaleNormal="100" workbookViewId="0">
      <selection activeCell="B12" sqref="B12"/>
    </sheetView>
  </sheetViews>
  <sheetFormatPr defaultRowHeight="15"/>
  <cols>
    <col min="1" max="1" width="37.140625" style="83" customWidth="1"/>
    <col min="2" max="2" width="13.5703125" style="83" customWidth="1"/>
    <col min="3" max="5" width="4.7109375" style="83" customWidth="1"/>
    <col min="6" max="6" width="16.140625" style="83" customWidth="1"/>
    <col min="7" max="7" width="13.7109375" style="83" customWidth="1"/>
    <col min="8" max="9" width="13.85546875" style="83" customWidth="1"/>
    <col min="10" max="10" width="9.140625" style="83"/>
    <col min="11" max="11" width="32.5703125" style="83" customWidth="1"/>
    <col min="12" max="12" width="19.85546875" style="83" customWidth="1"/>
    <col min="13" max="14" width="18.28515625" style="83" customWidth="1"/>
    <col min="15" max="15" width="19.5703125" style="83" customWidth="1"/>
    <col min="16" max="16" width="10.7109375" style="83" customWidth="1"/>
    <col min="17" max="17" width="19.7109375" style="83" customWidth="1"/>
    <col min="18" max="18" width="10.7109375" style="83" customWidth="1"/>
    <col min="19" max="16384" width="9.140625" style="83"/>
  </cols>
  <sheetData>
    <row r="1" spans="1:18" ht="21.75" thickBot="1">
      <c r="A1" s="126" t="s">
        <v>12</v>
      </c>
      <c r="B1" s="81">
        <v>2017</v>
      </c>
      <c r="C1" s="82"/>
      <c r="D1" s="82"/>
      <c r="E1" s="82"/>
      <c r="F1" s="82"/>
    </row>
    <row r="2" spans="1:18" ht="21">
      <c r="A2" s="84" t="s">
        <v>121</v>
      </c>
      <c r="B2" s="85"/>
      <c r="C2" s="82"/>
      <c r="D2" s="82"/>
      <c r="E2" s="82"/>
      <c r="F2" s="82"/>
      <c r="K2" s="278" t="s">
        <v>67</v>
      </c>
      <c r="L2" s="280" t="s">
        <v>107</v>
      </c>
      <c r="M2" s="280" t="s">
        <v>108</v>
      </c>
      <c r="N2" s="152"/>
      <c r="O2" s="153" t="s">
        <v>126</v>
      </c>
      <c r="P2" s="274" t="s">
        <v>45</v>
      </c>
      <c r="Q2" s="153" t="s">
        <v>126</v>
      </c>
      <c r="R2" s="276" t="s">
        <v>45</v>
      </c>
    </row>
    <row r="3" spans="1:18" ht="30" customHeight="1">
      <c r="F3" s="86"/>
      <c r="K3" s="279"/>
      <c r="L3" s="281"/>
      <c r="M3" s="281"/>
      <c r="N3" s="154" t="s">
        <v>117</v>
      </c>
      <c r="O3" s="155" t="s">
        <v>110</v>
      </c>
      <c r="P3" s="275"/>
      <c r="Q3" s="155" t="s">
        <v>111</v>
      </c>
      <c r="R3" s="277"/>
    </row>
    <row r="4" spans="1:18" ht="15.75">
      <c r="A4" s="84"/>
      <c r="B4" s="82"/>
      <c r="C4" s="82"/>
      <c r="D4" s="82"/>
      <c r="E4" s="82"/>
      <c r="F4" s="82"/>
      <c r="G4" s="82"/>
      <c r="H4" s="82"/>
      <c r="I4" s="82"/>
      <c r="K4" s="87" t="s">
        <v>10</v>
      </c>
      <c r="L4" s="308"/>
      <c r="M4" s="89">
        <v>0</v>
      </c>
      <c r="N4" s="307">
        <v>0</v>
      </c>
      <c r="O4" s="156">
        <f>F45-F7-F8</f>
        <v>0</v>
      </c>
      <c r="P4" s="159" t="str">
        <f>IF(O4&gt;N4, "MET", "NOT MET")</f>
        <v>NOT MET</v>
      </c>
      <c r="Q4" s="156">
        <f>G45-G7-G8-Q10</f>
        <v>0</v>
      </c>
      <c r="R4" s="90" t="str">
        <f>IF(Q4&gt;M4, "MET","NOT MET")</f>
        <v>NOT MET</v>
      </c>
    </row>
    <row r="5" spans="1:18" ht="16.5" thickBot="1">
      <c r="A5" s="91"/>
      <c r="B5" s="91"/>
      <c r="C5" s="91"/>
      <c r="D5" s="91"/>
      <c r="E5" s="91"/>
      <c r="F5" s="92" t="s">
        <v>104</v>
      </c>
      <c r="G5" s="92" t="s">
        <v>105</v>
      </c>
      <c r="H5" s="92" t="s">
        <v>106</v>
      </c>
      <c r="I5" s="93"/>
      <c r="K5" s="87" t="s">
        <v>151</v>
      </c>
      <c r="L5" s="308"/>
      <c r="M5" s="89">
        <v>0</v>
      </c>
      <c r="N5" s="307">
        <v>0</v>
      </c>
      <c r="O5" s="156">
        <f>O4/O6</f>
        <v>0</v>
      </c>
      <c r="P5" s="159" t="str">
        <f>IF(O5&gt;N5, "MET", "NOT MET")</f>
        <v>NOT MET</v>
      </c>
      <c r="Q5" s="156">
        <f>Q4/Q6</f>
        <v>0</v>
      </c>
      <c r="R5" s="90" t="str">
        <f t="shared" ref="R5:R7" si="0">IF(Q5&gt;M5, "MET","NOT MET")</f>
        <v>NOT MET</v>
      </c>
    </row>
    <row r="6" spans="1:18" ht="19.5" thickBot="1">
      <c r="A6" s="127" t="s">
        <v>22</v>
      </c>
      <c r="B6" s="128"/>
      <c r="C6" s="128"/>
      <c r="D6" s="128"/>
      <c r="E6" s="128"/>
      <c r="F6" s="128"/>
      <c r="G6" s="128"/>
      <c r="H6" s="129"/>
      <c r="I6" s="82"/>
      <c r="K6" s="94" t="s">
        <v>109</v>
      </c>
      <c r="L6" s="88"/>
      <c r="M6" s="95">
        <v>1</v>
      </c>
      <c r="N6" s="96">
        <v>1</v>
      </c>
      <c r="O6" s="97">
        <v>1</v>
      </c>
      <c r="P6" s="160"/>
      <c r="Q6" s="98" t="s">
        <v>113</v>
      </c>
      <c r="R6" s="90"/>
    </row>
    <row r="7" spans="1:18" ht="16.5" thickBot="1">
      <c r="A7" s="130" t="s">
        <v>0</v>
      </c>
      <c r="B7" s="131"/>
      <c r="C7" s="41"/>
      <c r="D7" s="132"/>
      <c r="E7" s="132"/>
      <c r="F7" s="41">
        <f>ALLDATA!$AN$4</f>
        <v>0</v>
      </c>
      <c r="G7" s="41">
        <f>ALLDATA!$AL$4</f>
        <v>0</v>
      </c>
      <c r="H7" s="42">
        <f>F7-G7</f>
        <v>0</v>
      </c>
      <c r="I7" s="100"/>
      <c r="K7" s="87" t="s">
        <v>11</v>
      </c>
      <c r="L7" s="88"/>
      <c r="M7" s="89">
        <v>0</v>
      </c>
      <c r="N7" s="307">
        <v>0</v>
      </c>
      <c r="O7" s="157">
        <f>O4-F17</f>
        <v>0</v>
      </c>
      <c r="P7" s="159" t="str">
        <f t="shared" ref="P7:P8" si="1">IF(O7&gt;N7, "MET", "NOT MET")</f>
        <v>NOT MET</v>
      </c>
      <c r="Q7" s="162">
        <f>Q4-G17</f>
        <v>0</v>
      </c>
      <c r="R7" s="90" t="str">
        <f t="shared" si="0"/>
        <v>NOT MET</v>
      </c>
    </row>
    <row r="8" spans="1:18" ht="16.5" thickBot="1">
      <c r="A8" s="130" t="s">
        <v>1</v>
      </c>
      <c r="B8" s="131"/>
      <c r="C8" s="41"/>
      <c r="D8" s="132"/>
      <c r="E8" s="132"/>
      <c r="F8" s="41">
        <f>ALLDATA!$AN$5</f>
        <v>0</v>
      </c>
      <c r="G8" s="41">
        <f>ALLDATA!$AL$5</f>
        <v>0</v>
      </c>
      <c r="H8" s="42">
        <f>F8-G8</f>
        <v>0</v>
      </c>
      <c r="I8" s="100"/>
      <c r="K8" s="101" t="s">
        <v>152</v>
      </c>
      <c r="L8" s="102"/>
      <c r="M8" s="103">
        <v>0</v>
      </c>
      <c r="N8" s="307">
        <v>0</v>
      </c>
      <c r="O8" s="158">
        <f>O7/O9</f>
        <v>0</v>
      </c>
      <c r="P8" s="159" t="str">
        <f t="shared" si="1"/>
        <v>NOT MET</v>
      </c>
      <c r="Q8" s="304">
        <f>Q7/Q9</f>
        <v>0</v>
      </c>
      <c r="R8" s="104" t="str">
        <f>IF(Q8&gt;M8, "MET","NOT MET")</f>
        <v>NOT MET</v>
      </c>
    </row>
    <row r="9" spans="1:18" ht="16.5" thickBot="1">
      <c r="A9" s="133"/>
      <c r="B9" s="128"/>
      <c r="C9" s="128"/>
      <c r="D9" s="128"/>
      <c r="E9" s="128"/>
      <c r="F9" s="128"/>
      <c r="G9" s="128"/>
      <c r="H9" s="134"/>
      <c r="I9" s="100"/>
      <c r="K9" s="94" t="s">
        <v>109</v>
      </c>
      <c r="L9" s="107"/>
      <c r="M9" s="108">
        <v>1</v>
      </c>
      <c r="N9" s="96">
        <v>1</v>
      </c>
      <c r="O9" s="109">
        <v>1</v>
      </c>
      <c r="P9" s="161"/>
      <c r="Q9" s="110">
        <v>1</v>
      </c>
      <c r="R9" s="111"/>
    </row>
    <row r="10" spans="1:18" ht="19.5" thickBot="1">
      <c r="A10" s="135" t="s">
        <v>23</v>
      </c>
      <c r="B10" s="136"/>
      <c r="C10" s="271" t="s">
        <v>116</v>
      </c>
      <c r="D10" s="272"/>
      <c r="E10" s="272"/>
      <c r="F10" s="272"/>
      <c r="G10" s="272"/>
      <c r="H10" s="273"/>
      <c r="I10" s="100"/>
      <c r="K10" s="309" t="s">
        <v>66</v>
      </c>
      <c r="L10" s="310"/>
      <c r="M10" s="311"/>
      <c r="N10" s="314"/>
      <c r="O10" s="305" t="s">
        <v>149</v>
      </c>
      <c r="P10" s="306"/>
      <c r="Q10" s="313">
        <f>EXCEPTIONS!B67</f>
        <v>0</v>
      </c>
      <c r="R10" s="312"/>
    </row>
    <row r="11" spans="1:18" ht="16.5" thickBot="1">
      <c r="A11" s="130" t="s">
        <v>2</v>
      </c>
      <c r="B11" s="131"/>
      <c r="C11" s="41"/>
      <c r="D11" s="132"/>
      <c r="E11" s="132"/>
      <c r="F11" s="44">
        <f>ALLDATA!$AN$9</f>
        <v>0</v>
      </c>
      <c r="G11" s="41">
        <f>ALLDATA!$AL$9</f>
        <v>0</v>
      </c>
      <c r="H11" s="42">
        <f t="shared" ref="H11:H45" si="2">F11-G11</f>
        <v>0</v>
      </c>
      <c r="I11" s="100"/>
    </row>
    <row r="12" spans="1:18" s="117" customFormat="1" ht="16.5" thickBot="1">
      <c r="A12" s="112" t="s">
        <v>13</v>
      </c>
      <c r="B12" s="113"/>
      <c r="C12" s="114"/>
      <c r="D12" s="115"/>
      <c r="E12" s="115"/>
      <c r="F12" s="116">
        <v>27500</v>
      </c>
      <c r="G12" s="116">
        <v>27500</v>
      </c>
      <c r="H12" s="134"/>
      <c r="I12" s="100"/>
      <c r="K12" s="83" t="s">
        <v>150</v>
      </c>
      <c r="L12" s="83"/>
      <c r="M12" s="83"/>
      <c r="N12" s="83"/>
      <c r="O12" s="83"/>
      <c r="P12" s="83"/>
      <c r="Q12" s="83"/>
      <c r="R12" s="83"/>
    </row>
    <row r="13" spans="1:18" s="117" customFormat="1" ht="16.5" thickBot="1">
      <c r="A13" s="137" t="s">
        <v>130</v>
      </c>
      <c r="B13" s="138"/>
      <c r="C13" s="139"/>
      <c r="D13" s="138"/>
      <c r="E13" s="138"/>
      <c r="F13" s="140">
        <f>ALLDATA!AN10</f>
        <v>0</v>
      </c>
      <c r="G13" s="140">
        <f>ALLDATA!AL10</f>
        <v>0</v>
      </c>
      <c r="H13" s="141"/>
      <c r="I13" s="118"/>
      <c r="K13" s="119"/>
      <c r="L13" s="83"/>
      <c r="M13" s="83"/>
      <c r="N13" s="83"/>
      <c r="O13" s="83"/>
      <c r="P13" s="83"/>
      <c r="Q13" s="83"/>
      <c r="R13" s="83"/>
    </row>
    <row r="14" spans="1:18" s="117" customFormat="1" ht="16.5" thickBot="1">
      <c r="A14" s="137" t="s">
        <v>15</v>
      </c>
      <c r="B14" s="142" t="s">
        <v>115</v>
      </c>
      <c r="C14" s="139"/>
      <c r="D14" s="138"/>
      <c r="E14" s="138"/>
      <c r="F14" s="140">
        <f>ALLDATA!AN11</f>
        <v>0</v>
      </c>
      <c r="G14" s="140">
        <f>ALLDATA!AL11</f>
        <v>0</v>
      </c>
      <c r="H14" s="141"/>
      <c r="I14" s="118"/>
      <c r="K14" s="120"/>
    </row>
    <row r="15" spans="1:18" s="121" customFormat="1" ht="16.5" thickBot="1">
      <c r="A15" s="143" t="s">
        <v>101</v>
      </c>
      <c r="B15" s="132"/>
      <c r="C15" s="41"/>
      <c r="D15" s="132"/>
      <c r="E15" s="132"/>
      <c r="F15" s="44">
        <f>(F12*F13)+(F12*0.4*F14)</f>
        <v>0</v>
      </c>
      <c r="G15" s="41">
        <f>(G12*G13)+(G12*0.4*G14)</f>
        <v>0</v>
      </c>
      <c r="H15" s="42">
        <f t="shared" si="2"/>
        <v>0</v>
      </c>
      <c r="I15" s="100"/>
      <c r="K15" s="117"/>
      <c r="L15" s="117"/>
      <c r="M15" s="117"/>
      <c r="N15" s="117"/>
      <c r="O15" s="117"/>
      <c r="P15" s="117"/>
      <c r="Q15" s="117"/>
      <c r="R15" s="117"/>
    </row>
    <row r="16" spans="1:18" s="121" customFormat="1" ht="16.5" thickBot="1">
      <c r="A16" s="122" t="s">
        <v>16</v>
      </c>
      <c r="B16" s="115"/>
      <c r="C16" s="114"/>
      <c r="D16" s="115"/>
      <c r="E16" s="115"/>
      <c r="F16" s="116">
        <v>0</v>
      </c>
      <c r="G16" s="114">
        <v>0</v>
      </c>
      <c r="H16" s="42">
        <f t="shared" si="2"/>
        <v>0</v>
      </c>
      <c r="I16" s="100"/>
      <c r="K16" s="117"/>
      <c r="L16" s="117"/>
      <c r="M16" s="117"/>
      <c r="N16" s="117"/>
      <c r="O16" s="117"/>
      <c r="P16" s="117"/>
      <c r="Q16" s="117"/>
      <c r="R16" s="117"/>
    </row>
    <row r="17" spans="1:18" s="121" customFormat="1" ht="16.5" thickBot="1">
      <c r="A17" s="143" t="s">
        <v>19</v>
      </c>
      <c r="B17" s="132"/>
      <c r="C17" s="41"/>
      <c r="D17" s="132"/>
      <c r="E17" s="144"/>
      <c r="F17" s="41">
        <f t="shared" ref="F17:H17" si="3">F16+F15+F11</f>
        <v>0</v>
      </c>
      <c r="G17" s="41">
        <f t="shared" si="3"/>
        <v>0</v>
      </c>
      <c r="H17" s="42">
        <f t="shared" si="3"/>
        <v>0</v>
      </c>
      <c r="I17" s="100"/>
    </row>
    <row r="18" spans="1:18" ht="15.75" thickBot="1">
      <c r="A18" s="123"/>
      <c r="B18" s="99"/>
      <c r="C18" s="99"/>
      <c r="D18" s="99"/>
      <c r="E18" s="99"/>
      <c r="F18" s="99"/>
      <c r="G18" s="99"/>
      <c r="H18" s="106"/>
      <c r="I18" s="100"/>
      <c r="K18" s="121"/>
      <c r="L18" s="121"/>
      <c r="M18" s="121"/>
      <c r="N18" s="121"/>
      <c r="O18" s="121"/>
      <c r="P18" s="121"/>
      <c r="Q18" s="121"/>
      <c r="R18" s="121"/>
    </row>
    <row r="19" spans="1:18" ht="19.5" thickBot="1">
      <c r="A19" s="127" t="s">
        <v>24</v>
      </c>
      <c r="B19" s="128"/>
      <c r="C19" s="128"/>
      <c r="D19" s="128"/>
      <c r="E19" s="128"/>
      <c r="F19" s="128"/>
      <c r="G19" s="128"/>
      <c r="H19" s="134"/>
      <c r="I19" s="100"/>
      <c r="K19" s="121"/>
      <c r="L19" s="121"/>
      <c r="M19" s="121"/>
      <c r="N19" s="121"/>
      <c r="O19" s="121"/>
      <c r="P19" s="121"/>
      <c r="Q19" s="121"/>
      <c r="R19" s="121"/>
    </row>
    <row r="20" spans="1:18" s="121" customFormat="1" ht="16.5" thickBot="1">
      <c r="A20" s="143" t="s">
        <v>3</v>
      </c>
      <c r="B20" s="132"/>
      <c r="C20" s="41"/>
      <c r="D20" s="132"/>
      <c r="E20" s="132"/>
      <c r="F20" s="44">
        <f>ALLDATA!$AN$16</f>
        <v>0</v>
      </c>
      <c r="G20" s="44">
        <f>ALLDATA!$AL$16</f>
        <v>0</v>
      </c>
      <c r="H20" s="42">
        <f t="shared" si="2"/>
        <v>0</v>
      </c>
      <c r="I20" s="100"/>
      <c r="K20" s="83"/>
      <c r="L20" s="83"/>
      <c r="M20" s="83"/>
      <c r="N20" s="83"/>
      <c r="O20" s="83"/>
      <c r="P20" s="83"/>
      <c r="Q20" s="83"/>
      <c r="R20" s="83"/>
    </row>
    <row r="21" spans="1:18">
      <c r="A21" s="133"/>
      <c r="B21" s="128"/>
      <c r="C21" s="128"/>
      <c r="D21" s="128"/>
      <c r="E21" s="128"/>
      <c r="F21" s="128"/>
      <c r="G21" s="128"/>
      <c r="H21" s="145"/>
      <c r="I21" s="100"/>
    </row>
    <row r="22" spans="1:18" ht="15.75">
      <c r="A22" s="146" t="s">
        <v>4</v>
      </c>
      <c r="B22" s="128"/>
      <c r="C22" s="128"/>
      <c r="D22" s="128"/>
      <c r="E22" s="128"/>
      <c r="F22" s="128"/>
      <c r="G22" s="128"/>
      <c r="H22" s="147"/>
      <c r="I22" s="100"/>
      <c r="K22" s="121"/>
      <c r="L22" s="121"/>
      <c r="M22" s="121"/>
      <c r="N22" s="121"/>
      <c r="O22" s="121"/>
      <c r="P22" s="121"/>
      <c r="Q22" s="121"/>
      <c r="R22" s="121"/>
    </row>
    <row r="23" spans="1:18" ht="15.75" thickBot="1">
      <c r="A23" s="148" t="s">
        <v>6</v>
      </c>
      <c r="B23" s="128"/>
      <c r="C23" s="128"/>
      <c r="D23" s="128"/>
      <c r="E23" s="128"/>
      <c r="F23" s="128"/>
      <c r="G23" s="128"/>
      <c r="H23" s="149"/>
      <c r="I23" s="100"/>
    </row>
    <row r="24" spans="1:18" ht="15.75" thickBot="1">
      <c r="A24" s="124" t="s">
        <v>5</v>
      </c>
      <c r="B24" s="125"/>
      <c r="C24" s="41"/>
      <c r="D24" s="132"/>
      <c r="E24" s="132"/>
      <c r="F24" s="41">
        <f>ALLDATA!AN19</f>
        <v>0</v>
      </c>
      <c r="G24" s="41">
        <f>ALLDATA!AL19</f>
        <v>0</v>
      </c>
      <c r="H24" s="150">
        <f t="shared" si="2"/>
        <v>0</v>
      </c>
      <c r="I24" s="100"/>
    </row>
    <row r="25" spans="1:18" ht="15.75" thickBot="1">
      <c r="A25" s="124" t="s">
        <v>5</v>
      </c>
      <c r="B25" s="125"/>
      <c r="C25" s="41"/>
      <c r="D25" s="132"/>
      <c r="E25" s="132"/>
      <c r="F25" s="41">
        <f>ALLDATA!AN20</f>
        <v>0</v>
      </c>
      <c r="G25" s="41">
        <f>ALLDATA!AL20</f>
        <v>0</v>
      </c>
      <c r="H25" s="42">
        <f t="shared" si="2"/>
        <v>0</v>
      </c>
      <c r="I25" s="100"/>
    </row>
    <row r="26" spans="1:18" ht="15.75" thickBot="1">
      <c r="A26" s="124" t="s">
        <v>5</v>
      </c>
      <c r="B26" s="125"/>
      <c r="C26" s="41"/>
      <c r="D26" s="132"/>
      <c r="E26" s="132"/>
      <c r="F26" s="41">
        <f>ALLDATA!AN21</f>
        <v>0</v>
      </c>
      <c r="G26" s="41">
        <f>ALLDATA!AL21</f>
        <v>0</v>
      </c>
      <c r="H26" s="42">
        <f t="shared" si="2"/>
        <v>0</v>
      </c>
      <c r="I26" s="100"/>
    </row>
    <row r="27" spans="1:18" ht="15.75" thickBot="1">
      <c r="A27" s="124" t="s">
        <v>5</v>
      </c>
      <c r="B27" s="125"/>
      <c r="C27" s="41"/>
      <c r="D27" s="132"/>
      <c r="E27" s="132"/>
      <c r="F27" s="41">
        <f>ALLDATA!AN22</f>
        <v>0</v>
      </c>
      <c r="G27" s="41">
        <f>ALLDATA!AL22</f>
        <v>0</v>
      </c>
      <c r="H27" s="42">
        <f t="shared" si="2"/>
        <v>0</v>
      </c>
      <c r="I27" s="100"/>
    </row>
    <row r="28" spans="1:18" ht="15.75" thickBot="1">
      <c r="A28" s="124" t="s">
        <v>5</v>
      </c>
      <c r="B28" s="125"/>
      <c r="C28" s="41"/>
      <c r="D28" s="132"/>
      <c r="E28" s="132"/>
      <c r="F28" s="41">
        <f>ALLDATA!AN23</f>
        <v>0</v>
      </c>
      <c r="G28" s="41">
        <f>ALLDATA!AL23</f>
        <v>0</v>
      </c>
      <c r="H28" s="42">
        <f t="shared" si="2"/>
        <v>0</v>
      </c>
      <c r="I28" s="100"/>
    </row>
    <row r="29" spans="1:18" ht="15.75" thickBot="1">
      <c r="A29" s="124" t="s">
        <v>5</v>
      </c>
      <c r="B29" s="125"/>
      <c r="C29" s="41"/>
      <c r="D29" s="132"/>
      <c r="E29" s="132"/>
      <c r="F29" s="41">
        <f>ALLDATA!AN24</f>
        <v>0</v>
      </c>
      <c r="G29" s="41">
        <f>ALLDATA!AL24</f>
        <v>0</v>
      </c>
      <c r="H29" s="42">
        <f t="shared" si="2"/>
        <v>0</v>
      </c>
      <c r="I29" s="100"/>
    </row>
    <row r="30" spans="1:18" ht="15.75" thickBot="1">
      <c r="A30" s="124" t="s">
        <v>5</v>
      </c>
      <c r="B30" s="125"/>
      <c r="C30" s="41"/>
      <c r="D30" s="132"/>
      <c r="E30" s="132"/>
      <c r="F30" s="41">
        <f>ALLDATA!AN25</f>
        <v>0</v>
      </c>
      <c r="G30" s="41">
        <f>ALLDATA!AL25</f>
        <v>0</v>
      </c>
      <c r="H30" s="42">
        <f t="shared" si="2"/>
        <v>0</v>
      </c>
      <c r="I30" s="100"/>
    </row>
    <row r="31" spans="1:18" ht="15.75" thickBot="1">
      <c r="A31" s="124" t="s">
        <v>5</v>
      </c>
      <c r="B31" s="125"/>
      <c r="C31" s="41"/>
      <c r="D31" s="132"/>
      <c r="E31" s="132"/>
      <c r="F31" s="41">
        <f>ALLDATA!AN26</f>
        <v>0</v>
      </c>
      <c r="G31" s="41">
        <f>ALLDATA!AL26</f>
        <v>0</v>
      </c>
      <c r="H31" s="42">
        <f t="shared" si="2"/>
        <v>0</v>
      </c>
      <c r="I31" s="100"/>
    </row>
    <row r="32" spans="1:18" ht="15.75" thickBot="1">
      <c r="A32" s="124" t="s">
        <v>5</v>
      </c>
      <c r="B32" s="125"/>
      <c r="C32" s="41"/>
      <c r="D32" s="132"/>
      <c r="E32" s="132"/>
      <c r="F32" s="41">
        <f>ALLDATA!AN27</f>
        <v>0</v>
      </c>
      <c r="G32" s="41">
        <f>ALLDATA!AL27</f>
        <v>0</v>
      </c>
      <c r="H32" s="42">
        <f t="shared" si="2"/>
        <v>0</v>
      </c>
      <c r="I32" s="100"/>
    </row>
    <row r="33" spans="1:9" ht="15.75" thickBot="1">
      <c r="A33" s="124" t="s">
        <v>5</v>
      </c>
      <c r="B33" s="125"/>
      <c r="C33" s="41"/>
      <c r="D33" s="132"/>
      <c r="E33" s="132"/>
      <c r="F33" s="41">
        <f>ALLDATA!AN28</f>
        <v>0</v>
      </c>
      <c r="G33" s="41">
        <f>ALLDATA!AL28</f>
        <v>0</v>
      </c>
      <c r="H33" s="42">
        <f t="shared" si="2"/>
        <v>0</v>
      </c>
      <c r="I33" s="100"/>
    </row>
    <row r="34" spans="1:9" ht="15.75" thickBot="1">
      <c r="A34" s="124" t="s">
        <v>5</v>
      </c>
      <c r="B34" s="125"/>
      <c r="C34" s="41"/>
      <c r="D34" s="132"/>
      <c r="E34" s="132"/>
      <c r="F34" s="41">
        <f>ALLDATA!AN29</f>
        <v>0</v>
      </c>
      <c r="G34" s="41">
        <f>ALLDATA!AL29</f>
        <v>0</v>
      </c>
      <c r="H34" s="42">
        <f t="shared" si="2"/>
        <v>0</v>
      </c>
      <c r="I34" s="100"/>
    </row>
    <row r="35" spans="1:9" ht="15.75" thickBot="1">
      <c r="A35" s="124" t="s">
        <v>5</v>
      </c>
      <c r="B35" s="125"/>
      <c r="C35" s="41"/>
      <c r="D35" s="132"/>
      <c r="E35" s="132"/>
      <c r="F35" s="41">
        <f>ALLDATA!AN30</f>
        <v>0</v>
      </c>
      <c r="G35" s="41">
        <f>ALLDATA!AL30</f>
        <v>0</v>
      </c>
      <c r="H35" s="42">
        <f t="shared" si="2"/>
        <v>0</v>
      </c>
      <c r="I35" s="100"/>
    </row>
    <row r="36" spans="1:9" ht="15.75" thickBot="1">
      <c r="A36" s="124" t="s">
        <v>5</v>
      </c>
      <c r="B36" s="125"/>
      <c r="C36" s="41"/>
      <c r="D36" s="132"/>
      <c r="E36" s="132"/>
      <c r="F36" s="41">
        <f>ALLDATA!AN31</f>
        <v>0</v>
      </c>
      <c r="G36" s="41">
        <f>ALLDATA!AL31</f>
        <v>0</v>
      </c>
      <c r="H36" s="42">
        <f t="shared" si="2"/>
        <v>0</v>
      </c>
      <c r="I36" s="100"/>
    </row>
    <row r="37" spans="1:9" ht="15.75" thickBot="1">
      <c r="A37" s="124" t="s">
        <v>5</v>
      </c>
      <c r="B37" s="125"/>
      <c r="C37" s="41"/>
      <c r="D37" s="132"/>
      <c r="E37" s="132"/>
      <c r="F37" s="41">
        <f>ALLDATA!AN32</f>
        <v>0</v>
      </c>
      <c r="G37" s="41">
        <f>ALLDATA!AL32</f>
        <v>0</v>
      </c>
      <c r="H37" s="42">
        <f t="shared" si="2"/>
        <v>0</v>
      </c>
      <c r="I37" s="100"/>
    </row>
    <row r="38" spans="1:9" ht="15.75" thickBot="1">
      <c r="A38" s="124" t="s">
        <v>5</v>
      </c>
      <c r="B38" s="125"/>
      <c r="C38" s="41"/>
      <c r="D38" s="132"/>
      <c r="E38" s="132"/>
      <c r="F38" s="41">
        <f>ALLDATA!AN33</f>
        <v>0</v>
      </c>
      <c r="G38" s="41">
        <f>ALLDATA!AL33</f>
        <v>0</v>
      </c>
      <c r="H38" s="42">
        <f t="shared" si="2"/>
        <v>0</v>
      </c>
      <c r="I38" s="100"/>
    </row>
    <row r="39" spans="1:9" ht="15.75" thickBot="1">
      <c r="A39" s="124" t="s">
        <v>5</v>
      </c>
      <c r="B39" s="125"/>
      <c r="C39" s="41"/>
      <c r="D39" s="132"/>
      <c r="E39" s="132"/>
      <c r="F39" s="41">
        <f>ALLDATA!AN34</f>
        <v>0</v>
      </c>
      <c r="G39" s="41">
        <f>ALLDATA!AL34</f>
        <v>0</v>
      </c>
      <c r="H39" s="42">
        <f t="shared" si="2"/>
        <v>0</v>
      </c>
      <c r="I39" s="100"/>
    </row>
    <row r="40" spans="1:9" ht="15.75" thickBot="1">
      <c r="A40" s="124" t="s">
        <v>5</v>
      </c>
      <c r="B40" s="125"/>
      <c r="C40" s="41"/>
      <c r="D40" s="132"/>
      <c r="E40" s="132"/>
      <c r="F40" s="41">
        <f>ALLDATA!AN35</f>
        <v>0</v>
      </c>
      <c r="G40" s="41">
        <f>ALLDATA!AL35</f>
        <v>0</v>
      </c>
      <c r="H40" s="42">
        <f t="shared" si="2"/>
        <v>0</v>
      </c>
      <c r="I40" s="100"/>
    </row>
    <row r="41" spans="1:9" ht="15.75" thickBot="1">
      <c r="A41" s="124" t="s">
        <v>5</v>
      </c>
      <c r="B41" s="125"/>
      <c r="C41" s="41"/>
      <c r="D41" s="132"/>
      <c r="E41" s="132"/>
      <c r="F41" s="41">
        <f>ALLDATA!AN36</f>
        <v>0</v>
      </c>
      <c r="G41" s="41">
        <f>ALLDATA!AL36</f>
        <v>0</v>
      </c>
      <c r="H41" s="42">
        <f t="shared" si="2"/>
        <v>0</v>
      </c>
      <c r="I41" s="100"/>
    </row>
    <row r="42" spans="1:9" ht="15.75" thickBot="1">
      <c r="A42" s="124" t="s">
        <v>5</v>
      </c>
      <c r="B42" s="125"/>
      <c r="C42" s="41"/>
      <c r="D42" s="132"/>
      <c r="E42" s="132"/>
      <c r="F42" s="41">
        <f>ALLDATA!AN37</f>
        <v>0</v>
      </c>
      <c r="G42" s="41">
        <f>ALLDATA!AL37</f>
        <v>0</v>
      </c>
      <c r="H42" s="42">
        <f t="shared" si="2"/>
        <v>0</v>
      </c>
      <c r="I42" s="100"/>
    </row>
    <row r="43" spans="1:9" ht="15.75" thickBot="1">
      <c r="A43" s="151" t="s">
        <v>25</v>
      </c>
      <c r="B43" s="131"/>
      <c r="C43" s="41"/>
      <c r="D43" s="132"/>
      <c r="E43" s="132"/>
      <c r="F43" s="41">
        <f>ALLDATA!AN38</f>
        <v>0</v>
      </c>
      <c r="G43" s="41">
        <f t="shared" ref="G43" si="4">SUM(G24:G42)</f>
        <v>0</v>
      </c>
      <c r="H43" s="42">
        <f t="shared" si="2"/>
        <v>0</v>
      </c>
      <c r="I43" s="100"/>
    </row>
    <row r="44" spans="1:9" ht="15.75" thickBot="1">
      <c r="A44" s="105"/>
      <c r="B44" s="82"/>
      <c r="C44" s="100"/>
      <c r="D44" s="100"/>
      <c r="E44" s="100"/>
      <c r="F44" s="100"/>
      <c r="G44" s="100"/>
      <c r="H44" s="106"/>
      <c r="I44" s="100"/>
    </row>
    <row r="45" spans="1:9" ht="16.5" thickBot="1">
      <c r="A45" s="130" t="s">
        <v>21</v>
      </c>
      <c r="B45" s="131"/>
      <c r="C45" s="41"/>
      <c r="D45" s="132"/>
      <c r="E45" s="132"/>
      <c r="F45" s="44">
        <f>F43+F20</f>
        <v>0</v>
      </c>
      <c r="G45" s="41">
        <f>G43+G20</f>
        <v>0</v>
      </c>
      <c r="H45" s="42">
        <f t="shared" si="2"/>
        <v>0</v>
      </c>
      <c r="I45" s="100"/>
    </row>
  </sheetData>
  <sheetProtection algorithmName="SHA-512" hashValue="m6wFeiJ0qMQayk7twd0sadzm3MMKB6Xhg/SiV3wwqrlYs90HjT9/QjGujgZcwNguLBBPUmoD+poQY58Qs4U8ew==" saltValue="crWylbIhzU62fzCcW+uecQ==" spinCount="100000" sheet="1" selectLockedCells="1"/>
  <mergeCells count="8">
    <mergeCell ref="C10:H10"/>
    <mergeCell ref="K10:M10"/>
    <mergeCell ref="P2:P3"/>
    <mergeCell ref="R2:R3"/>
    <mergeCell ref="K2:K3"/>
    <mergeCell ref="L2:L3"/>
    <mergeCell ref="M2:M3"/>
    <mergeCell ref="O10:P10"/>
  </mergeCells>
  <pageMargins left="0.7" right="0.7" top="0.75" bottom="0.75" header="0.3" footer="0.3"/>
  <pageSetup orientation="portrait" r:id="rId1"/>
  <ignoredErrors>
    <ignoredError sqref="P5 P8" formula="1"/>
    <ignoredError sqref="Q6" numberStoredAsText="1"/>
    <ignoredError sqref="H16 R4:R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7"/>
  <sheetViews>
    <sheetView workbookViewId="0">
      <selection activeCell="C35" sqref="C35"/>
    </sheetView>
  </sheetViews>
  <sheetFormatPr defaultRowHeight="15"/>
  <cols>
    <col min="1" max="1" width="34.85546875" style="164" customWidth="1"/>
    <col min="2" max="2" width="21.85546875" style="164" customWidth="1"/>
    <col min="3" max="4" width="29.42578125" style="164" customWidth="1"/>
    <col min="5" max="5" width="23.140625" style="164" customWidth="1"/>
    <col min="6" max="6" width="9.140625" style="164"/>
    <col min="7" max="7" width="13.28515625" style="164" customWidth="1"/>
    <col min="8" max="8" width="30.28515625" style="164" customWidth="1"/>
    <col min="9" max="9" width="25.5703125" style="164" bestFit="1" customWidth="1"/>
    <col min="10" max="16384" width="9.140625" style="164"/>
  </cols>
  <sheetData>
    <row r="1" spans="1:9" ht="33.75">
      <c r="A1" s="289" t="s">
        <v>47</v>
      </c>
      <c r="B1" s="289"/>
      <c r="C1" s="289"/>
      <c r="D1" s="289"/>
      <c r="E1" s="289"/>
      <c r="F1" s="163"/>
      <c r="G1" s="163"/>
      <c r="H1" s="163"/>
      <c r="I1" s="163"/>
    </row>
    <row r="2" spans="1:9">
      <c r="A2" s="165" t="s">
        <v>99</v>
      </c>
      <c r="B2" s="166"/>
      <c r="C2" s="166"/>
      <c r="D2" s="166"/>
      <c r="E2" s="166"/>
      <c r="F2" s="167"/>
      <c r="G2" s="167"/>
      <c r="H2" s="167"/>
      <c r="I2" s="167"/>
    </row>
    <row r="3" spans="1:9" ht="15" customHeight="1">
      <c r="A3" s="168" t="s">
        <v>78</v>
      </c>
      <c r="B3" s="169" t="s">
        <v>81</v>
      </c>
      <c r="C3" s="169"/>
      <c r="D3" s="169"/>
      <c r="E3" s="169"/>
      <c r="F3" s="165"/>
      <c r="G3" s="165"/>
      <c r="H3" s="165"/>
      <c r="I3" s="165"/>
    </row>
    <row r="4" spans="1:9" ht="15" customHeight="1">
      <c r="A4" s="168" t="s">
        <v>79</v>
      </c>
      <c r="B4" s="170" t="s">
        <v>84</v>
      </c>
      <c r="C4" s="169"/>
      <c r="D4" s="169"/>
      <c r="E4" s="169"/>
      <c r="F4" s="165"/>
      <c r="G4" s="165"/>
      <c r="H4" s="165"/>
      <c r="I4" s="165"/>
    </row>
    <row r="5" spans="1:9">
      <c r="A5" s="168" t="s">
        <v>80</v>
      </c>
      <c r="B5" s="171" t="s">
        <v>83</v>
      </c>
      <c r="C5" s="169"/>
      <c r="D5" s="169"/>
      <c r="E5" s="169"/>
      <c r="F5" s="165"/>
      <c r="G5" s="165"/>
      <c r="H5" s="165"/>
      <c r="I5" s="165"/>
    </row>
    <row r="6" spans="1:9">
      <c r="A6" s="288" t="s">
        <v>82</v>
      </c>
      <c r="B6" s="288"/>
      <c r="C6" s="288"/>
      <c r="D6" s="288"/>
      <c r="E6" s="288"/>
      <c r="F6" s="165"/>
      <c r="G6" s="165"/>
      <c r="H6" s="165"/>
      <c r="I6" s="165"/>
    </row>
    <row r="7" spans="1:9" ht="15.75" thickBot="1"/>
    <row r="8" spans="1:9" ht="18.75">
      <c r="A8" s="290" t="s">
        <v>46</v>
      </c>
      <c r="B8" s="291"/>
      <c r="C8" s="291"/>
      <c r="D8" s="291"/>
      <c r="E8" s="291"/>
      <c r="F8" s="291"/>
      <c r="G8" s="282" t="s">
        <v>53</v>
      </c>
      <c r="H8" s="282"/>
      <c r="I8" s="283"/>
    </row>
    <row r="9" spans="1:9" ht="15.75">
      <c r="A9" s="172" t="s">
        <v>49</v>
      </c>
      <c r="B9" s="173" t="s">
        <v>50</v>
      </c>
      <c r="C9" s="173" t="s">
        <v>51</v>
      </c>
      <c r="D9" s="173" t="s">
        <v>55</v>
      </c>
      <c r="E9" s="173" t="s">
        <v>52</v>
      </c>
      <c r="F9" s="173"/>
      <c r="G9" s="174" t="s">
        <v>49</v>
      </c>
      <c r="H9" s="174" t="s">
        <v>51</v>
      </c>
      <c r="I9" s="175" t="s">
        <v>54</v>
      </c>
    </row>
    <row r="10" spans="1:9">
      <c r="A10" s="176"/>
      <c r="B10" s="177"/>
      <c r="C10" s="178"/>
      <c r="D10" s="177"/>
      <c r="E10" s="179"/>
      <c r="F10" s="180"/>
      <c r="G10" s="181"/>
      <c r="H10" s="182"/>
      <c r="I10" s="183"/>
    </row>
    <row r="11" spans="1:9">
      <c r="A11" s="184"/>
      <c r="B11" s="185"/>
      <c r="C11" s="186"/>
      <c r="D11" s="185"/>
      <c r="E11" s="185"/>
      <c r="F11" s="185"/>
      <c r="G11" s="187"/>
      <c r="H11" s="188"/>
      <c r="I11" s="189"/>
    </row>
    <row r="12" spans="1:9">
      <c r="A12" s="184"/>
      <c r="B12" s="185"/>
      <c r="C12" s="186"/>
      <c r="D12" s="185"/>
      <c r="E12" s="185"/>
      <c r="F12" s="185"/>
      <c r="G12" s="187"/>
      <c r="H12" s="188"/>
      <c r="I12" s="189"/>
    </row>
    <row r="13" spans="1:9">
      <c r="A13" s="184"/>
      <c r="B13" s="185"/>
      <c r="C13" s="186"/>
      <c r="D13" s="185"/>
      <c r="E13" s="185"/>
      <c r="F13" s="185"/>
      <c r="G13" s="187"/>
      <c r="H13" s="188"/>
      <c r="I13" s="189"/>
    </row>
    <row r="14" spans="1:9">
      <c r="A14" s="184"/>
      <c r="B14" s="185"/>
      <c r="C14" s="186"/>
      <c r="D14" s="185"/>
      <c r="E14" s="185"/>
      <c r="F14" s="185"/>
      <c r="G14" s="187"/>
      <c r="H14" s="188"/>
      <c r="I14" s="189"/>
    </row>
    <row r="15" spans="1:9">
      <c r="A15" s="184"/>
      <c r="B15" s="185"/>
      <c r="C15" s="186"/>
      <c r="D15" s="185"/>
      <c r="E15" s="185"/>
      <c r="F15" s="185"/>
      <c r="G15" s="187"/>
      <c r="H15" s="188"/>
      <c r="I15" s="189"/>
    </row>
    <row r="16" spans="1:9">
      <c r="A16" s="184"/>
      <c r="B16" s="185"/>
      <c r="C16" s="186"/>
      <c r="D16" s="185"/>
      <c r="E16" s="185"/>
      <c r="F16" s="185"/>
      <c r="G16" s="187"/>
      <c r="H16" s="188"/>
      <c r="I16" s="189"/>
    </row>
    <row r="17" spans="1:9">
      <c r="A17" s="184"/>
      <c r="B17" s="185"/>
      <c r="C17" s="186"/>
      <c r="D17" s="185"/>
      <c r="E17" s="185"/>
      <c r="F17" s="185"/>
      <c r="G17" s="187"/>
      <c r="H17" s="188"/>
      <c r="I17" s="189"/>
    </row>
    <row r="18" spans="1:9">
      <c r="A18" s="184"/>
      <c r="B18" s="185"/>
      <c r="C18" s="186"/>
      <c r="D18" s="185"/>
      <c r="E18" s="185"/>
      <c r="F18" s="185"/>
      <c r="G18" s="187"/>
      <c r="H18" s="188"/>
      <c r="I18" s="189"/>
    </row>
    <row r="19" spans="1:9">
      <c r="A19" s="184"/>
      <c r="B19" s="185"/>
      <c r="C19" s="186"/>
      <c r="D19" s="185"/>
      <c r="E19" s="185"/>
      <c r="F19" s="185"/>
      <c r="G19" s="187"/>
      <c r="H19" s="188"/>
      <c r="I19" s="189"/>
    </row>
    <row r="20" spans="1:9">
      <c r="A20" s="184"/>
      <c r="B20" s="185"/>
      <c r="C20" s="186"/>
      <c r="D20" s="185"/>
      <c r="E20" s="185"/>
      <c r="F20" s="185"/>
      <c r="G20" s="187"/>
      <c r="H20" s="188"/>
      <c r="I20" s="189"/>
    </row>
    <row r="21" spans="1:9">
      <c r="A21" s="184"/>
      <c r="B21" s="185"/>
      <c r="C21" s="186"/>
      <c r="D21" s="185"/>
      <c r="E21" s="185"/>
      <c r="F21" s="185"/>
      <c r="G21" s="187"/>
      <c r="H21" s="188"/>
      <c r="I21" s="189"/>
    </row>
    <row r="22" spans="1:9">
      <c r="A22" s="184"/>
      <c r="B22" s="185"/>
      <c r="C22" s="186"/>
      <c r="D22" s="185"/>
      <c r="E22" s="185"/>
      <c r="F22" s="185"/>
      <c r="G22" s="187"/>
      <c r="H22" s="188"/>
      <c r="I22" s="189"/>
    </row>
    <row r="23" spans="1:9">
      <c r="A23" s="184"/>
      <c r="B23" s="185"/>
      <c r="C23" s="186"/>
      <c r="D23" s="185"/>
      <c r="E23" s="185"/>
      <c r="F23" s="185"/>
      <c r="G23" s="187"/>
      <c r="H23" s="188"/>
      <c r="I23" s="189"/>
    </row>
    <row r="24" spans="1:9" ht="15.75" thickBot="1">
      <c r="A24" s="190"/>
      <c r="B24" s="191"/>
      <c r="C24" s="192"/>
      <c r="D24" s="191"/>
      <c r="E24" s="191"/>
      <c r="F24" s="191"/>
      <c r="G24" s="193"/>
      <c r="H24" s="194"/>
      <c r="I24" s="195"/>
    </row>
    <row r="25" spans="1:9" ht="16.5" thickBot="1">
      <c r="A25" s="284" t="s">
        <v>56</v>
      </c>
      <c r="B25" s="285"/>
      <c r="C25" s="285"/>
      <c r="D25" s="285"/>
      <c r="E25" s="285"/>
      <c r="F25" s="285"/>
      <c r="G25" s="286">
        <f>SUM(C10:C24)-SUM(H10:H24)</f>
        <v>0</v>
      </c>
      <c r="H25" s="286"/>
      <c r="I25" s="287"/>
    </row>
    <row r="26" spans="1:9" ht="15.75" thickBot="1"/>
    <row r="27" spans="1:9" ht="18.75">
      <c r="A27" s="290" t="s">
        <v>57</v>
      </c>
      <c r="B27" s="291"/>
      <c r="C27" s="291"/>
      <c r="D27" s="292"/>
      <c r="E27" s="196"/>
      <c r="F27" s="196"/>
      <c r="G27" s="196"/>
      <c r="H27" s="196"/>
      <c r="I27" s="196"/>
    </row>
    <row r="28" spans="1:9" ht="30.75" customHeight="1">
      <c r="A28" s="172" t="s">
        <v>48</v>
      </c>
      <c r="B28" s="197" t="s">
        <v>58</v>
      </c>
      <c r="C28" s="173" t="s">
        <v>60</v>
      </c>
      <c r="D28" s="198" t="s">
        <v>59</v>
      </c>
      <c r="E28" s="199"/>
      <c r="F28" s="199"/>
      <c r="G28" s="199"/>
      <c r="H28" s="199"/>
      <c r="I28" s="199"/>
    </row>
    <row r="29" spans="1:9">
      <c r="A29" s="176"/>
      <c r="B29" s="200"/>
      <c r="C29" s="177"/>
      <c r="D29" s="201"/>
      <c r="E29" s="202"/>
      <c r="F29" s="203"/>
      <c r="G29" s="203"/>
      <c r="H29" s="204"/>
      <c r="I29" s="202"/>
    </row>
    <row r="30" spans="1:9">
      <c r="A30" s="184"/>
      <c r="B30" s="205"/>
      <c r="C30" s="185"/>
      <c r="D30" s="206"/>
      <c r="E30" s="203"/>
      <c r="F30" s="203"/>
      <c r="G30" s="203"/>
      <c r="H30" s="204"/>
      <c r="I30" s="203"/>
    </row>
    <row r="31" spans="1:9">
      <c r="A31" s="184"/>
      <c r="B31" s="205"/>
      <c r="C31" s="185"/>
      <c r="D31" s="206"/>
      <c r="E31" s="203"/>
      <c r="F31" s="203"/>
      <c r="G31" s="203"/>
      <c r="H31" s="204"/>
      <c r="I31" s="203"/>
    </row>
    <row r="32" spans="1:9">
      <c r="A32" s="184"/>
      <c r="B32" s="205"/>
      <c r="C32" s="185"/>
      <c r="D32" s="206"/>
      <c r="E32" s="203"/>
      <c r="F32" s="203"/>
      <c r="G32" s="203"/>
      <c r="H32" s="204"/>
      <c r="I32" s="203"/>
    </row>
    <row r="33" spans="1:9">
      <c r="A33" s="184"/>
      <c r="B33" s="205"/>
      <c r="C33" s="185"/>
      <c r="D33" s="206"/>
      <c r="E33" s="203"/>
      <c r="F33" s="203"/>
      <c r="G33" s="203"/>
      <c r="H33" s="204"/>
      <c r="I33" s="203"/>
    </row>
    <row r="34" spans="1:9">
      <c r="A34" s="184"/>
      <c r="B34" s="205"/>
      <c r="C34" s="185"/>
      <c r="D34" s="206"/>
      <c r="E34" s="203"/>
      <c r="F34" s="203"/>
      <c r="G34" s="203"/>
      <c r="H34" s="204"/>
      <c r="I34" s="203"/>
    </row>
    <row r="35" spans="1:9">
      <c r="A35" s="184"/>
      <c r="B35" s="205"/>
      <c r="C35" s="185"/>
      <c r="D35" s="206"/>
      <c r="E35" s="203"/>
      <c r="F35" s="203"/>
      <c r="G35" s="203"/>
      <c r="H35" s="204"/>
      <c r="I35" s="203"/>
    </row>
    <row r="36" spans="1:9">
      <c r="A36" s="184"/>
      <c r="B36" s="205"/>
      <c r="C36" s="185"/>
      <c r="D36" s="206"/>
      <c r="E36" s="203"/>
      <c r="F36" s="203"/>
      <c r="G36" s="203"/>
      <c r="H36" s="204"/>
      <c r="I36" s="203"/>
    </row>
    <row r="37" spans="1:9">
      <c r="A37" s="184"/>
      <c r="B37" s="205"/>
      <c r="C37" s="185"/>
      <c r="D37" s="206"/>
      <c r="E37" s="203"/>
      <c r="F37" s="203"/>
      <c r="G37" s="203"/>
      <c r="H37" s="204"/>
      <c r="I37" s="203"/>
    </row>
    <row r="38" spans="1:9">
      <c r="A38" s="184"/>
      <c r="B38" s="205"/>
      <c r="C38" s="185"/>
      <c r="D38" s="206"/>
      <c r="E38" s="203"/>
      <c r="F38" s="203"/>
      <c r="G38" s="203"/>
      <c r="H38" s="204"/>
      <c r="I38" s="203"/>
    </row>
    <row r="39" spans="1:9">
      <c r="A39" s="184"/>
      <c r="B39" s="205"/>
      <c r="C39" s="185"/>
      <c r="D39" s="206"/>
      <c r="E39" s="203"/>
      <c r="F39" s="203"/>
      <c r="G39" s="203"/>
      <c r="H39" s="204"/>
      <c r="I39" s="203"/>
    </row>
    <row r="40" spans="1:9">
      <c r="A40" s="184"/>
      <c r="B40" s="205"/>
      <c r="C40" s="185"/>
      <c r="D40" s="206"/>
      <c r="E40" s="203"/>
      <c r="F40" s="203"/>
      <c r="G40" s="203"/>
      <c r="H40" s="204"/>
      <c r="I40" s="203"/>
    </row>
    <row r="41" spans="1:9">
      <c r="A41" s="184"/>
      <c r="B41" s="205"/>
      <c r="C41" s="185"/>
      <c r="D41" s="206"/>
      <c r="E41" s="203"/>
      <c r="F41" s="203"/>
      <c r="G41" s="203"/>
      <c r="H41" s="204"/>
      <c r="I41" s="203"/>
    </row>
    <row r="42" spans="1:9">
      <c r="A42" s="184"/>
      <c r="B42" s="205"/>
      <c r="C42" s="185"/>
      <c r="D42" s="206"/>
      <c r="E42" s="203"/>
      <c r="F42" s="203"/>
      <c r="G42" s="203"/>
      <c r="H42" s="204"/>
      <c r="I42" s="203"/>
    </row>
    <row r="43" spans="1:9" ht="15.75" thickBot="1">
      <c r="A43" s="190"/>
      <c r="B43" s="207"/>
      <c r="C43" s="191"/>
      <c r="D43" s="208"/>
      <c r="E43" s="203"/>
      <c r="F43" s="203"/>
      <c r="G43" s="203"/>
      <c r="H43" s="204"/>
      <c r="I43" s="203"/>
    </row>
    <row r="44" spans="1:9" ht="16.5" thickBot="1">
      <c r="A44" s="293" t="s">
        <v>56</v>
      </c>
      <c r="B44" s="294"/>
      <c r="C44" s="294"/>
      <c r="D44" s="216">
        <f>SUM(D29:D43)</f>
        <v>0</v>
      </c>
    </row>
    <row r="46" spans="1:9" ht="15.75" thickBot="1"/>
    <row r="47" spans="1:9" ht="18.75">
      <c r="A47" s="290" t="s">
        <v>61</v>
      </c>
      <c r="B47" s="291"/>
      <c r="C47" s="292"/>
      <c r="D47" s="209"/>
    </row>
    <row r="48" spans="1:9" ht="47.25">
      <c r="A48" s="172" t="s">
        <v>62</v>
      </c>
      <c r="B48" s="197" t="s">
        <v>63</v>
      </c>
      <c r="C48" s="210" t="s">
        <v>64</v>
      </c>
    </row>
    <row r="49" spans="1:3">
      <c r="A49" s="176"/>
      <c r="B49" s="179"/>
      <c r="C49" s="211"/>
    </row>
    <row r="50" spans="1:3">
      <c r="A50" s="184"/>
      <c r="B50" s="185"/>
      <c r="C50" s="212"/>
    </row>
    <row r="51" spans="1:3">
      <c r="A51" s="184"/>
      <c r="B51" s="185"/>
      <c r="C51" s="212"/>
    </row>
    <row r="52" spans="1:3">
      <c r="A52" s="184"/>
      <c r="B52" s="185"/>
      <c r="C52" s="212"/>
    </row>
    <row r="53" spans="1:3">
      <c r="A53" s="184"/>
      <c r="B53" s="185"/>
      <c r="C53" s="212"/>
    </row>
    <row r="54" spans="1:3">
      <c r="A54" s="184"/>
      <c r="B54" s="185"/>
      <c r="C54" s="212"/>
    </row>
    <row r="55" spans="1:3">
      <c r="A55" s="184"/>
      <c r="B55" s="185"/>
      <c r="C55" s="212"/>
    </row>
    <row r="56" spans="1:3">
      <c r="A56" s="184"/>
      <c r="B56" s="185"/>
      <c r="C56" s="212"/>
    </row>
    <row r="57" spans="1:3">
      <c r="A57" s="184"/>
      <c r="B57" s="185"/>
      <c r="C57" s="212"/>
    </row>
    <row r="58" spans="1:3">
      <c r="A58" s="184"/>
      <c r="B58" s="185"/>
      <c r="C58" s="212"/>
    </row>
    <row r="59" spans="1:3">
      <c r="A59" s="184"/>
      <c r="B59" s="185"/>
      <c r="C59" s="212"/>
    </row>
    <row r="60" spans="1:3">
      <c r="A60" s="184"/>
      <c r="B60" s="185"/>
      <c r="C60" s="212"/>
    </row>
    <row r="61" spans="1:3">
      <c r="A61" s="184"/>
      <c r="B61" s="185"/>
      <c r="C61" s="212"/>
    </row>
    <row r="62" spans="1:3">
      <c r="A62" s="184"/>
      <c r="B62" s="185"/>
      <c r="C62" s="212"/>
    </row>
    <row r="63" spans="1:3">
      <c r="A63" s="184"/>
      <c r="B63" s="185"/>
      <c r="C63" s="212"/>
    </row>
    <row r="64" spans="1:3" ht="16.5" thickBot="1">
      <c r="A64" s="213" t="s">
        <v>56</v>
      </c>
      <c r="B64" s="214"/>
      <c r="C64" s="216">
        <f>SUM(C49:C63)</f>
        <v>0</v>
      </c>
    </row>
    <row r="66" spans="1:2" ht="15.75" thickBot="1"/>
    <row r="67" spans="1:2" ht="19.5" thickBot="1">
      <c r="A67" s="215" t="s">
        <v>65</v>
      </c>
      <c r="B67" s="217">
        <f>C64+D44+G25</f>
        <v>0</v>
      </c>
    </row>
  </sheetData>
  <sheetProtection algorithmName="SHA-512" hashValue="JGnEvw/oa3dBPgXs1WQ/eIeTDM//p/xUjXZCK2cmQFN2Cht1Bt7rjxarMqJb9Y+Ag+UKDkwGo/GbhKJ/ZfTfhw==" saltValue="HOXOzXRMSkaSNjTZwc050w==" spinCount="100000" sheet="1" objects="1" scenarios="1"/>
  <mergeCells count="9">
    <mergeCell ref="A27:D27"/>
    <mergeCell ref="A44:C44"/>
    <mergeCell ref="A47:C47"/>
    <mergeCell ref="A8:F8"/>
    <mergeCell ref="G8:I8"/>
    <mergeCell ref="A25:F25"/>
    <mergeCell ref="G25:I25"/>
    <mergeCell ref="A6:E6"/>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25" workbookViewId="0">
      <selection activeCell="G22" sqref="G22"/>
    </sheetView>
  </sheetViews>
  <sheetFormatPr defaultRowHeight="15"/>
  <cols>
    <col min="1" max="1" width="37.140625" style="83" customWidth="1"/>
    <col min="2" max="2" width="10.28515625" style="83" customWidth="1"/>
    <col min="3" max="3" width="11.140625" style="83" customWidth="1"/>
    <col min="4" max="4" width="12.42578125" style="83" customWidth="1"/>
    <col min="5" max="5" width="12.42578125" style="83" hidden="1" customWidth="1"/>
    <col min="6" max="16384" width="9.140625" style="83"/>
  </cols>
  <sheetData>
    <row r="1" spans="1:11" ht="31.5">
      <c r="A1" s="295" t="s">
        <v>18</v>
      </c>
      <c r="B1" s="295"/>
      <c r="C1" s="295"/>
      <c r="D1" s="295"/>
      <c r="E1" s="295"/>
    </row>
    <row r="2" spans="1:11">
      <c r="A2" s="296" t="s">
        <v>121</v>
      </c>
      <c r="B2" s="296"/>
      <c r="C2" s="296"/>
      <c r="D2" s="296"/>
      <c r="E2" s="218"/>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28">
        <f>SUM(B4:B5)</f>
        <v>0</v>
      </c>
      <c r="C6" s="228">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6.5" thickBot="1">
      <c r="A9" s="221" t="s">
        <v>2</v>
      </c>
      <c r="B9" s="222">
        <v>0</v>
      </c>
      <c r="C9" s="222">
        <v>0</v>
      </c>
      <c r="D9" s="248">
        <f>B9-C9</f>
        <v>0</v>
      </c>
      <c r="E9" s="232" t="e">
        <f t="shared" ref="E9:E13" si="1">1-(B9/C9)</f>
        <v>#DIV/0!</v>
      </c>
      <c r="K9" s="233"/>
    </row>
    <row r="10" spans="1:11" ht="15.75">
      <c r="A10" s="224" t="s">
        <v>118</v>
      </c>
      <c r="B10" s="234">
        <v>0</v>
      </c>
      <c r="C10" s="234">
        <v>0</v>
      </c>
      <c r="D10" s="251">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gwCF5OCtk+Zkg9mhcTs7PqV5N2x21xoHWj3uMkaL+9GbEsEryaO40T6Z831YHOGHxU1uxE7TaVRtCvAyI3Qgtw==" saltValue="/+nJ7PvSQopz6r+oWdN/Vw==" spinCount="100000" sheet="1" objects="1" scenarios="1" selectLockedCells="1"/>
  <mergeCells count="2">
    <mergeCell ref="A1:E1"/>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B22" sqref="B22"/>
    </sheetView>
  </sheetViews>
  <sheetFormatPr defaultRowHeight="15"/>
  <cols>
    <col min="1" max="1" width="37.140625" style="83" customWidth="1"/>
    <col min="2" max="2" width="12" style="83" customWidth="1"/>
    <col min="3" max="3" width="10.7109375" style="83" customWidth="1"/>
    <col min="4" max="4" width="12.42578125" style="83" customWidth="1"/>
    <col min="5" max="5" width="12.42578125" style="83" hidden="1" customWidth="1"/>
    <col min="6" max="16384" width="9.140625" style="83"/>
  </cols>
  <sheetData>
    <row r="1" spans="1:11" ht="31.5">
      <c r="A1" s="295" t="s">
        <v>42</v>
      </c>
      <c r="B1" s="295"/>
      <c r="C1" s="295"/>
      <c r="D1" s="295"/>
      <c r="E1" s="295"/>
    </row>
    <row r="2" spans="1:11">
      <c r="A2" s="297" t="s">
        <v>121</v>
      </c>
      <c r="B2" s="297"/>
      <c r="C2" s="297"/>
      <c r="D2" s="297"/>
      <c r="E2" s="297"/>
    </row>
    <row r="3" spans="1:11" ht="34.5" customHeight="1" thickBot="1">
      <c r="A3" s="86" t="s">
        <v>26</v>
      </c>
      <c r="B3" s="219" t="s">
        <v>7</v>
      </c>
      <c r="C3" s="219" t="s">
        <v>8</v>
      </c>
      <c r="D3" s="219" t="s">
        <v>9</v>
      </c>
      <c r="E3" s="220" t="s">
        <v>30</v>
      </c>
    </row>
    <row r="4" spans="1:11" ht="16.5" thickBot="1">
      <c r="A4" s="221" t="s">
        <v>0</v>
      </c>
      <c r="B4" s="222">
        <v>0</v>
      </c>
      <c r="C4" s="222">
        <v>0</v>
      </c>
      <c r="D4" s="248">
        <f>B4-C4</f>
        <v>0</v>
      </c>
      <c r="E4" s="223" t="e">
        <f>1-(B4/C4)</f>
        <v>#DIV/0!</v>
      </c>
    </row>
    <row r="5" spans="1:11" ht="15.75">
      <c r="A5" s="224" t="s">
        <v>1</v>
      </c>
      <c r="B5" s="225">
        <v>0</v>
      </c>
      <c r="C5" s="225">
        <v>0</v>
      </c>
      <c r="D5" s="248">
        <f>B5-C5</f>
        <v>0</v>
      </c>
      <c r="E5" s="226" t="e">
        <f t="shared" ref="E5:E6" si="0">1-(B5/C5)</f>
        <v>#DIV/0!</v>
      </c>
    </row>
    <row r="6" spans="1:11" ht="16.5" thickBot="1">
      <c r="A6" s="227" t="s">
        <v>29</v>
      </c>
      <c r="B6" s="250">
        <f>SUM(B4:B5)</f>
        <v>0</v>
      </c>
      <c r="C6" s="250">
        <f>SUM(C4:C5)</f>
        <v>0</v>
      </c>
      <c r="D6" s="250">
        <f>B6-C6</f>
        <v>0</v>
      </c>
      <c r="E6" s="229" t="e">
        <f t="shared" si="0"/>
        <v>#DIV/0!</v>
      </c>
      <c r="H6" s="82"/>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v>0</v>
      </c>
      <c r="C12" s="249">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6bz9GkpV3topC1fC47GI6PKjk/Xcn9Wyl2Rfkr2/y96qeEJfTGudb57ffRP8zPZou6hY/799tk1CHtvFwtotSQ==" saltValue="ZS1XQqPDNKAHTSWzdKxzGg==" spinCount="100000" sheet="1" objects="1" scenarios="1" selectLockedCells="1"/>
  <mergeCells count="2">
    <mergeCell ref="A1:E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C24" sqref="C24"/>
    </sheetView>
  </sheetViews>
  <sheetFormatPr defaultRowHeight="15"/>
  <cols>
    <col min="1" max="1" width="37.140625" style="83" customWidth="1"/>
    <col min="2" max="2" width="13.7109375" style="83" customWidth="1"/>
    <col min="3" max="3" width="9.140625" style="83"/>
    <col min="4" max="4" width="12.42578125" style="83" customWidth="1"/>
    <col min="5" max="5" width="12.42578125" style="83" hidden="1" customWidth="1"/>
    <col min="6" max="16384" width="9.140625" style="83"/>
  </cols>
  <sheetData>
    <row r="1" spans="1:11" ht="31.5">
      <c r="A1" s="295" t="s">
        <v>41</v>
      </c>
      <c r="B1" s="295"/>
      <c r="C1" s="295"/>
      <c r="D1" s="295"/>
      <c r="E1" s="295"/>
    </row>
    <row r="2" spans="1:11" ht="21">
      <c r="A2" s="296" t="s">
        <v>121</v>
      </c>
      <c r="B2" s="296"/>
      <c r="C2" s="296"/>
      <c r="D2" s="296"/>
      <c r="E2" s="258"/>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xTj43dYODQPV78hMe9L3Dxap//j1MAgr4Eggy/kMv8aNLF63+dh63XIHUxbf4Km41MVTw57n76scZDTu1HNufA==" saltValue="U1VjIiou0dZOQArPQK/Fog==" spinCount="100000" sheet="1" objects="1" scenarios="1" selectLockedCells="1"/>
  <mergeCells count="2">
    <mergeCell ref="A1:E1"/>
    <mergeCell ref="A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13" workbookViewId="0">
      <selection activeCell="C16" sqref="C16"/>
    </sheetView>
  </sheetViews>
  <sheetFormatPr defaultRowHeight="15"/>
  <cols>
    <col min="1" max="1" width="37.140625" style="83" customWidth="1"/>
    <col min="2" max="2" width="11.5703125" style="83" customWidth="1"/>
    <col min="3" max="3" width="9.140625" style="83"/>
    <col min="4" max="4" width="12.42578125" style="83" customWidth="1"/>
    <col min="5" max="5" width="12.42578125" style="83" hidden="1" customWidth="1"/>
    <col min="6" max="16384" width="9.140625" style="83"/>
  </cols>
  <sheetData>
    <row r="1" spans="1:11" ht="31.5">
      <c r="A1" s="295" t="s">
        <v>40</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RZf8srJbjcJBTa/pQz2I6Sq19wHxEjDwMt580A+q9NZ2q0DVzTwEPNhp3tsHNdRSqB35I0gnfQNfgZg6VMjfVQ==" saltValue="nr4/Ls5a8trMNv+Shngq1w==" spinCount="100000" sheet="1" objects="1" scenarios="1" selectLockedCells="1"/>
  <mergeCells count="2">
    <mergeCell ref="A1:E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B11" sqref="B11"/>
    </sheetView>
  </sheetViews>
  <sheetFormatPr defaultRowHeight="15"/>
  <cols>
    <col min="1" max="1" width="37.140625" style="83" customWidth="1"/>
    <col min="2" max="2" width="14.42578125" style="83" customWidth="1"/>
    <col min="3" max="3" width="9.140625" style="83"/>
    <col min="4" max="4" width="12.42578125" style="83" customWidth="1"/>
    <col min="5" max="5" width="12.42578125" style="83" hidden="1" customWidth="1"/>
    <col min="6" max="16384" width="9.140625" style="83"/>
  </cols>
  <sheetData>
    <row r="1" spans="1:11" ht="31.5">
      <c r="A1" s="295" t="s">
        <v>39</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119"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CIAxGsN+kUQMObbB5O5AU5dx85TAIN4UDTeSxvLgAPsEgKz1dBaENVIr9jIF02D3ImZs9lREb1E1koTTGB2eHQ==" saltValue="WZsiQnYa40zazPqHita2lQ==" spinCount="100000" sheet="1" objects="1" scenarios="1" selectLockedCells="1"/>
  <mergeCells count="2">
    <mergeCell ref="A1:E1"/>
    <mergeCell ref="A2:E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39"/>
  <sheetViews>
    <sheetView topLeftCell="A8" workbookViewId="0">
      <selection activeCell="C23" sqref="C23"/>
    </sheetView>
  </sheetViews>
  <sheetFormatPr defaultRowHeight="15"/>
  <cols>
    <col min="1" max="1" width="37.140625" style="83" customWidth="1"/>
    <col min="2" max="2" width="10.28515625" style="83" customWidth="1"/>
    <col min="3" max="3" width="9.140625" style="83"/>
    <col min="4" max="4" width="12.42578125" style="83" customWidth="1"/>
    <col min="5" max="5" width="12.42578125" style="83" hidden="1" customWidth="1"/>
    <col min="6" max="16384" width="9.140625" style="83"/>
  </cols>
  <sheetData>
    <row r="1" spans="1:11" ht="31.5">
      <c r="A1" s="295" t="s">
        <v>38</v>
      </c>
      <c r="B1" s="295"/>
      <c r="C1" s="295"/>
      <c r="D1" s="295"/>
      <c r="E1" s="295"/>
    </row>
    <row r="2" spans="1:11">
      <c r="A2" s="296" t="s">
        <v>121</v>
      </c>
      <c r="B2" s="296"/>
      <c r="C2" s="296"/>
      <c r="D2" s="296"/>
      <c r="E2" s="296"/>
    </row>
    <row r="3" spans="1:11" ht="34.5" customHeight="1" thickBot="1">
      <c r="A3" s="86" t="s">
        <v>26</v>
      </c>
      <c r="B3" s="219" t="s">
        <v>7</v>
      </c>
      <c r="C3" s="219" t="s">
        <v>8</v>
      </c>
      <c r="D3" s="219" t="s">
        <v>9</v>
      </c>
      <c r="E3" s="220" t="s">
        <v>30</v>
      </c>
    </row>
    <row r="4" spans="1:11" ht="15.75">
      <c r="A4" s="221" t="s">
        <v>0</v>
      </c>
      <c r="B4" s="222">
        <v>0</v>
      </c>
      <c r="C4" s="222">
        <v>0</v>
      </c>
      <c r="D4" s="248">
        <f>B4-C4</f>
        <v>0</v>
      </c>
      <c r="E4" s="223" t="e">
        <f>1-(B4/C4)</f>
        <v>#DIV/0!</v>
      </c>
    </row>
    <row r="5" spans="1:11" ht="15.75">
      <c r="A5" s="224" t="s">
        <v>1</v>
      </c>
      <c r="B5" s="225">
        <v>0</v>
      </c>
      <c r="C5" s="225">
        <v>0</v>
      </c>
      <c r="D5" s="249">
        <f>B5-C5</f>
        <v>0</v>
      </c>
      <c r="E5" s="226" t="e">
        <f t="shared" ref="E5:E6" si="0">1-(B5/C5)</f>
        <v>#DIV/0!</v>
      </c>
    </row>
    <row r="6" spans="1:11" ht="16.5" thickBot="1">
      <c r="A6" s="227" t="s">
        <v>29</v>
      </c>
      <c r="B6" s="250">
        <f>SUM(B4:B5)</f>
        <v>0</v>
      </c>
      <c r="C6" s="250">
        <f>SUM(C4:C5)</f>
        <v>0</v>
      </c>
      <c r="D6" s="250">
        <f>B6-C6</f>
        <v>0</v>
      </c>
      <c r="E6" s="229" t="e">
        <f t="shared" si="0"/>
        <v>#DIV/0!</v>
      </c>
    </row>
    <row r="7" spans="1:11" ht="15.75">
      <c r="A7" s="230"/>
      <c r="B7" s="231"/>
      <c r="C7" s="231"/>
      <c r="D7" s="231"/>
      <c r="E7" s="230"/>
    </row>
    <row r="8" spans="1:11" ht="35.25" customHeight="1" thickBot="1">
      <c r="A8" s="86" t="s">
        <v>27</v>
      </c>
      <c r="B8" s="219" t="s">
        <v>7</v>
      </c>
      <c r="C8" s="219" t="s">
        <v>8</v>
      </c>
      <c r="D8" s="219" t="s">
        <v>9</v>
      </c>
      <c r="E8" s="220" t="s">
        <v>30</v>
      </c>
    </row>
    <row r="9" spans="1:11" ht="15.75">
      <c r="A9" s="221" t="s">
        <v>2</v>
      </c>
      <c r="B9" s="222">
        <v>0</v>
      </c>
      <c r="C9" s="222">
        <v>0</v>
      </c>
      <c r="D9" s="248">
        <f>B9-C9</f>
        <v>0</v>
      </c>
      <c r="E9" s="232" t="e">
        <f t="shared" ref="E9:E13" si="1">1-(B9/C9)</f>
        <v>#DIV/0!</v>
      </c>
      <c r="K9" s="233"/>
    </row>
    <row r="10" spans="1:11" ht="15.75">
      <c r="A10" s="224" t="s">
        <v>14</v>
      </c>
      <c r="B10" s="234">
        <v>0</v>
      </c>
      <c r="C10" s="234">
        <v>0</v>
      </c>
      <c r="D10" s="252">
        <f>B10-C10</f>
        <v>0</v>
      </c>
      <c r="E10" s="235" t="e">
        <f t="shared" si="1"/>
        <v>#DIV/0!</v>
      </c>
      <c r="G10" s="83" t="s">
        <v>119</v>
      </c>
    </row>
    <row r="11" spans="1:11" ht="15.75">
      <c r="A11" s="224" t="s">
        <v>17</v>
      </c>
      <c r="B11" s="234">
        <v>0</v>
      </c>
      <c r="C11" s="234">
        <v>0</v>
      </c>
      <c r="D11" s="252">
        <f>B11-C11</f>
        <v>0</v>
      </c>
      <c r="E11" s="235" t="e">
        <f t="shared" si="1"/>
        <v>#DIV/0!</v>
      </c>
    </row>
    <row r="12" spans="1:11" ht="16.5" thickBot="1">
      <c r="A12" s="224" t="s">
        <v>101</v>
      </c>
      <c r="B12" s="249">
        <f>((B11*0.4)+B10)*SUMMARY!$F$12</f>
        <v>0</v>
      </c>
      <c r="C12" s="249">
        <f>((C11*0.4)+C10)*SUMMARY!$F$12</f>
        <v>0</v>
      </c>
      <c r="D12" s="250">
        <f>B12-C12</f>
        <v>0</v>
      </c>
      <c r="E12" s="235" t="e">
        <f t="shared" si="1"/>
        <v>#DIV/0!</v>
      </c>
    </row>
    <row r="13" spans="1:11" ht="16.5" thickBot="1">
      <c r="A13" s="227" t="s">
        <v>19</v>
      </c>
      <c r="B13" s="250">
        <f>B9+B12</f>
        <v>0</v>
      </c>
      <c r="C13" s="250">
        <f>C9+C12</f>
        <v>0</v>
      </c>
      <c r="D13" s="250">
        <f>B13-C13</f>
        <v>0</v>
      </c>
      <c r="E13" s="229" t="e">
        <f t="shared" si="1"/>
        <v>#DIV/0!</v>
      </c>
    </row>
    <row r="14" spans="1:11" ht="15.75">
      <c r="A14" s="84"/>
      <c r="B14" s="236"/>
      <c r="C14" s="236"/>
      <c r="D14" s="236"/>
      <c r="E14" s="230"/>
    </row>
    <row r="15" spans="1:11" ht="31.5" customHeight="1" thickBot="1">
      <c r="A15" s="237" t="s">
        <v>28</v>
      </c>
      <c r="B15" s="219" t="s">
        <v>7</v>
      </c>
      <c r="C15" s="219" t="s">
        <v>8</v>
      </c>
      <c r="D15" s="219" t="s">
        <v>9</v>
      </c>
      <c r="E15" s="220" t="s">
        <v>30</v>
      </c>
    </row>
    <row r="16" spans="1:11" ht="15.75">
      <c r="A16" s="221" t="s">
        <v>3</v>
      </c>
      <c r="B16" s="222">
        <v>0</v>
      </c>
      <c r="C16" s="222">
        <v>0</v>
      </c>
      <c r="D16" s="248">
        <f>B16-C16</f>
        <v>0</v>
      </c>
      <c r="E16" s="232" t="e">
        <f>1-(B16/C16)</f>
        <v>#DIV/0!</v>
      </c>
      <c r="G16" s="83" t="s">
        <v>140</v>
      </c>
    </row>
    <row r="17" spans="1:5" ht="15.75">
      <c r="A17" s="238" t="s">
        <v>4</v>
      </c>
      <c r="B17" s="236"/>
      <c r="C17" s="236"/>
      <c r="D17" s="236"/>
      <c r="E17" s="239"/>
    </row>
    <row r="18" spans="1:5" ht="15.75">
      <c r="A18" s="240" t="s">
        <v>6</v>
      </c>
      <c r="B18" s="236"/>
      <c r="C18" s="236"/>
      <c r="D18" s="236"/>
      <c r="E18" s="239"/>
    </row>
    <row r="19" spans="1:5" ht="15.75">
      <c r="A19" s="224" t="str">
        <f>SUMMARY!A24</f>
        <v>Member District</v>
      </c>
      <c r="B19" s="225">
        <v>0</v>
      </c>
      <c r="C19" s="225">
        <v>0</v>
      </c>
      <c r="D19" s="249">
        <f>B19-C19</f>
        <v>0</v>
      </c>
      <c r="E19" s="235" t="e">
        <f t="shared" ref="E19:E39" si="2">1-(B19/C19)</f>
        <v>#DIV/0!</v>
      </c>
    </row>
    <row r="20" spans="1:5" ht="15.75">
      <c r="A20" s="224" t="str">
        <f>SUMMARY!A25</f>
        <v>Member District</v>
      </c>
      <c r="B20" s="225">
        <v>0</v>
      </c>
      <c r="C20" s="225">
        <v>0</v>
      </c>
      <c r="D20" s="249">
        <f>B20-C20</f>
        <v>0</v>
      </c>
      <c r="E20" s="235" t="e">
        <f t="shared" si="2"/>
        <v>#DIV/0!</v>
      </c>
    </row>
    <row r="21" spans="1:5" ht="15.75">
      <c r="A21" s="224" t="str">
        <f>SUMMARY!A26</f>
        <v>Member District</v>
      </c>
      <c r="B21" s="225">
        <v>0</v>
      </c>
      <c r="C21" s="225">
        <v>0</v>
      </c>
      <c r="D21" s="249">
        <f t="shared" ref="D21:D39" si="3">B21-C21</f>
        <v>0</v>
      </c>
      <c r="E21" s="235" t="e">
        <f t="shared" si="2"/>
        <v>#DIV/0!</v>
      </c>
    </row>
    <row r="22" spans="1:5" ht="15.75">
      <c r="A22" s="224" t="str">
        <f>SUMMARY!A27</f>
        <v>Member District</v>
      </c>
      <c r="B22" s="225">
        <v>0</v>
      </c>
      <c r="C22" s="225">
        <v>0</v>
      </c>
      <c r="D22" s="249">
        <f t="shared" si="3"/>
        <v>0</v>
      </c>
      <c r="E22" s="235" t="e">
        <f t="shared" si="2"/>
        <v>#DIV/0!</v>
      </c>
    </row>
    <row r="23" spans="1:5" ht="15.75">
      <c r="A23" s="224" t="str">
        <f>SUMMARY!A28</f>
        <v>Member District</v>
      </c>
      <c r="B23" s="225">
        <v>0</v>
      </c>
      <c r="C23" s="225">
        <v>0</v>
      </c>
      <c r="D23" s="249">
        <f t="shared" si="3"/>
        <v>0</v>
      </c>
      <c r="E23" s="235" t="e">
        <f t="shared" si="2"/>
        <v>#DIV/0!</v>
      </c>
    </row>
    <row r="24" spans="1:5" ht="15.75">
      <c r="A24" s="224" t="str">
        <f>SUMMARY!A29</f>
        <v>Member District</v>
      </c>
      <c r="B24" s="225">
        <v>0</v>
      </c>
      <c r="C24" s="225">
        <v>0</v>
      </c>
      <c r="D24" s="249">
        <f t="shared" si="3"/>
        <v>0</v>
      </c>
      <c r="E24" s="235" t="e">
        <f t="shared" si="2"/>
        <v>#DIV/0!</v>
      </c>
    </row>
    <row r="25" spans="1:5" ht="15.75">
      <c r="A25" s="224" t="str">
        <f>SUMMARY!A30</f>
        <v>Member District</v>
      </c>
      <c r="B25" s="225">
        <v>0</v>
      </c>
      <c r="C25" s="225">
        <v>0</v>
      </c>
      <c r="D25" s="249">
        <f t="shared" si="3"/>
        <v>0</v>
      </c>
      <c r="E25" s="235" t="e">
        <f t="shared" si="2"/>
        <v>#DIV/0!</v>
      </c>
    </row>
    <row r="26" spans="1:5" ht="15.75">
      <c r="A26" s="224" t="str">
        <f>SUMMARY!A31</f>
        <v>Member District</v>
      </c>
      <c r="B26" s="225">
        <v>0</v>
      </c>
      <c r="C26" s="225">
        <v>0</v>
      </c>
      <c r="D26" s="249">
        <f t="shared" si="3"/>
        <v>0</v>
      </c>
      <c r="E26" s="235" t="e">
        <f t="shared" si="2"/>
        <v>#DIV/0!</v>
      </c>
    </row>
    <row r="27" spans="1:5" ht="15.75">
      <c r="A27" s="224" t="str">
        <f>SUMMARY!A32</f>
        <v>Member District</v>
      </c>
      <c r="B27" s="225">
        <v>0</v>
      </c>
      <c r="C27" s="225">
        <v>0</v>
      </c>
      <c r="D27" s="249">
        <f t="shared" si="3"/>
        <v>0</v>
      </c>
      <c r="E27" s="235" t="e">
        <f t="shared" si="2"/>
        <v>#DIV/0!</v>
      </c>
    </row>
    <row r="28" spans="1:5" ht="15.75">
      <c r="A28" s="224" t="str">
        <f>SUMMARY!A33</f>
        <v>Member District</v>
      </c>
      <c r="B28" s="225">
        <v>0</v>
      </c>
      <c r="C28" s="225">
        <v>0</v>
      </c>
      <c r="D28" s="249">
        <f t="shared" si="3"/>
        <v>0</v>
      </c>
      <c r="E28" s="235" t="e">
        <f t="shared" si="2"/>
        <v>#DIV/0!</v>
      </c>
    </row>
    <row r="29" spans="1:5" ht="15.75">
      <c r="A29" s="224" t="str">
        <f>SUMMARY!A34</f>
        <v>Member District</v>
      </c>
      <c r="B29" s="225">
        <v>0</v>
      </c>
      <c r="C29" s="225">
        <v>0</v>
      </c>
      <c r="D29" s="249">
        <f t="shared" si="3"/>
        <v>0</v>
      </c>
      <c r="E29" s="235" t="e">
        <f t="shared" si="2"/>
        <v>#DIV/0!</v>
      </c>
    </row>
    <row r="30" spans="1:5" ht="15.75">
      <c r="A30" s="224" t="str">
        <f>SUMMARY!A35</f>
        <v>Member District</v>
      </c>
      <c r="B30" s="225">
        <v>0</v>
      </c>
      <c r="C30" s="225">
        <v>0</v>
      </c>
      <c r="D30" s="249">
        <f t="shared" si="3"/>
        <v>0</v>
      </c>
      <c r="E30" s="235" t="e">
        <f t="shared" si="2"/>
        <v>#DIV/0!</v>
      </c>
    </row>
    <row r="31" spans="1:5" ht="15.75">
      <c r="A31" s="224" t="str">
        <f>SUMMARY!A36</f>
        <v>Member District</v>
      </c>
      <c r="B31" s="225">
        <v>0</v>
      </c>
      <c r="C31" s="225">
        <v>0</v>
      </c>
      <c r="D31" s="249">
        <f t="shared" si="3"/>
        <v>0</v>
      </c>
      <c r="E31" s="235" t="e">
        <f t="shared" si="2"/>
        <v>#DIV/0!</v>
      </c>
    </row>
    <row r="32" spans="1:5" ht="15.75">
      <c r="A32" s="224" t="str">
        <f>SUMMARY!A37</f>
        <v>Member District</v>
      </c>
      <c r="B32" s="225">
        <v>0</v>
      </c>
      <c r="C32" s="225">
        <v>0</v>
      </c>
      <c r="D32" s="249">
        <f t="shared" si="3"/>
        <v>0</v>
      </c>
      <c r="E32" s="235" t="e">
        <f t="shared" si="2"/>
        <v>#DIV/0!</v>
      </c>
    </row>
    <row r="33" spans="1:5" ht="15.75">
      <c r="A33" s="224" t="str">
        <f>SUMMARY!A38</f>
        <v>Member District</v>
      </c>
      <c r="B33" s="225">
        <v>0</v>
      </c>
      <c r="C33" s="225">
        <v>0</v>
      </c>
      <c r="D33" s="249">
        <f t="shared" si="3"/>
        <v>0</v>
      </c>
      <c r="E33" s="235" t="e">
        <f t="shared" si="2"/>
        <v>#DIV/0!</v>
      </c>
    </row>
    <row r="34" spans="1:5" ht="15.75">
      <c r="A34" s="224" t="str">
        <f>SUMMARY!A39</f>
        <v>Member District</v>
      </c>
      <c r="B34" s="225">
        <v>0</v>
      </c>
      <c r="C34" s="225">
        <v>0</v>
      </c>
      <c r="D34" s="249">
        <f t="shared" si="3"/>
        <v>0</v>
      </c>
      <c r="E34" s="235" t="e">
        <f t="shared" si="2"/>
        <v>#DIV/0!</v>
      </c>
    </row>
    <row r="35" spans="1:5" ht="15.75">
      <c r="A35" s="224" t="str">
        <f>SUMMARY!A40</f>
        <v>Member District</v>
      </c>
      <c r="B35" s="225">
        <v>0</v>
      </c>
      <c r="C35" s="225">
        <v>0</v>
      </c>
      <c r="D35" s="249">
        <f t="shared" si="3"/>
        <v>0</v>
      </c>
      <c r="E35" s="235" t="e">
        <f t="shared" si="2"/>
        <v>#DIV/0!</v>
      </c>
    </row>
    <row r="36" spans="1:5" ht="15.75">
      <c r="A36" s="224" t="str">
        <f>SUMMARY!A41</f>
        <v>Member District</v>
      </c>
      <c r="B36" s="225">
        <v>0</v>
      </c>
      <c r="C36" s="225">
        <v>0</v>
      </c>
      <c r="D36" s="249">
        <f t="shared" si="3"/>
        <v>0</v>
      </c>
      <c r="E36" s="235" t="e">
        <f t="shared" si="2"/>
        <v>#DIV/0!</v>
      </c>
    </row>
    <row r="37" spans="1:5" ht="16.5" thickBot="1">
      <c r="A37" s="241" t="str">
        <f>SUMMARY!A42</f>
        <v>Member District</v>
      </c>
      <c r="B37" s="242">
        <v>0</v>
      </c>
      <c r="C37" s="242">
        <v>0</v>
      </c>
      <c r="D37" s="253">
        <f t="shared" si="3"/>
        <v>0</v>
      </c>
      <c r="E37" s="243" t="e">
        <f t="shared" si="2"/>
        <v>#DIV/0!</v>
      </c>
    </row>
    <row r="38" spans="1:5" ht="17.25" thickTop="1" thickBot="1">
      <c r="A38" s="244" t="s">
        <v>102</v>
      </c>
      <c r="B38" s="254">
        <f>SUM(B19:B37)</f>
        <v>0</v>
      </c>
      <c r="C38" s="254">
        <f>SUM(C19:C37)</f>
        <v>0</v>
      </c>
      <c r="D38" s="254">
        <f t="shared" si="3"/>
        <v>0</v>
      </c>
      <c r="E38" s="245" t="e">
        <f t="shared" si="2"/>
        <v>#DIV/0!</v>
      </c>
    </row>
    <row r="39" spans="1:5" ht="20.25" thickTop="1" thickBot="1">
      <c r="A39" s="246" t="s">
        <v>21</v>
      </c>
      <c r="B39" s="256">
        <f>B38+B16</f>
        <v>0</v>
      </c>
      <c r="C39" s="257">
        <f>C38+C16</f>
        <v>0</v>
      </c>
      <c r="D39" s="255">
        <f t="shared" si="3"/>
        <v>0</v>
      </c>
      <c r="E39" s="247" t="e">
        <f t="shared" si="2"/>
        <v>#DIV/0!</v>
      </c>
    </row>
  </sheetData>
  <sheetProtection algorithmName="SHA-512" hashValue="JCc3C5MfbZ3iAN4XIzPxXsj90UAQhk1mafIA7vJDV7rrIloRp3OkrYt91wUiScl71WkYXYqbTPQHMoZcYy65vQ==" saltValue="e3pQ0mEA5bnTbIn3n086qQ==" spinCount="100000" sheet="1" objects="1" scenarios="1" selectLockedCells="1"/>
  <mergeCells count="2">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SUMMARY</vt:lpstr>
      <vt:lpstr>EXCEPTIONS</vt:lpstr>
      <vt:lpstr>July</vt:lpstr>
      <vt:lpstr>August</vt:lpstr>
      <vt:lpstr>September</vt:lpstr>
      <vt:lpstr>October</vt:lpstr>
      <vt:lpstr>November</vt:lpstr>
      <vt:lpstr>December</vt:lpstr>
      <vt:lpstr>January</vt:lpstr>
      <vt:lpstr>February</vt:lpstr>
      <vt:lpstr>March</vt:lpstr>
      <vt:lpstr>April</vt:lpstr>
      <vt:lpstr>May</vt:lpstr>
      <vt:lpstr>June</vt:lpstr>
      <vt:lpstr>ALLDATA</vt:lpstr>
    </vt:vector>
  </TitlesOfParts>
  <Company>Ks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Zajic</dc:creator>
  <cp:lastModifiedBy>Christy Weiler</cp:lastModifiedBy>
  <dcterms:created xsi:type="dcterms:W3CDTF">2014-12-29T17:43:23Z</dcterms:created>
  <dcterms:modified xsi:type="dcterms:W3CDTF">2017-03-06T21:32:48Z</dcterms:modified>
</cp:coreProperties>
</file>