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Landeene Shea\Egnyte\Shared\Cases\SOKAN-336035-02-KS Dept Admin COVID Recov\27 RO 2.0\03 Agency support\KSDE\02 Major deliverables\EANS and ESSER application process\ESSER\"/>
    </mc:Choice>
  </mc:AlternateContent>
  <xr:revisionPtr revIDLastSave="0" documentId="13_ncr:1_{2528EC86-51FC-4C5E-83CE-B68EA374C7BD}" xr6:coauthVersionLast="45" xr6:coauthVersionMax="45" xr10:uidLastSave="{00000000-0000-0000-0000-000000000000}"/>
  <bookViews>
    <workbookView xWindow="360" yWindow="700" windowWidth="34050" windowHeight="17670" tabRatio="881" xr2:uid="{9153C3BE-156A-45A2-AE79-4C223E730135}"/>
  </bookViews>
  <sheets>
    <sheet name="Instructions and Totals" sheetId="9" r:id="rId1"/>
    <sheet name="ESSER II Direct Allocation" sheetId="4" r:id="rId2"/>
    <sheet name="ESSER II SPED" sheetId="37" state="hidden" r:id="rId3"/>
    <sheet name="ESSER II True Up Allocation" sheetId="38" r:id="rId4"/>
    <sheet name="Reference Tables &gt;&gt;&gt;" sheetId="18" state="hidden" r:id="rId5"/>
    <sheet name="Table 1 - Allowable uses" sheetId="19" state="hidden" r:id="rId6"/>
    <sheet name="Table 2 - UPDATED functions" sheetId="28" state="hidden" r:id="rId7"/>
    <sheet name="Table 3 - UPDATED objects" sheetId="29" state="hidden" r:id="rId8"/>
    <sheet name="Table 4 - ESSER II allocations" sheetId="33" state="hidden" r:id="rId9"/>
    <sheet name="Table 5 - District Names" sheetId="39"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4" i="9" l="1" a="1"/>
  <c r="J34" i="9" s="1"/>
  <c r="I34" i="9" a="1"/>
  <c r="I34" i="9" s="1"/>
  <c r="H34" i="9" a="1"/>
  <c r="H34" i="9" s="1"/>
  <c r="J36" i="9"/>
  <c r="J37" i="9"/>
  <c r="J38" i="9"/>
  <c r="J39" i="9"/>
  <c r="J35" i="9"/>
  <c r="J26" i="9"/>
  <c r="J27" i="9"/>
  <c r="J28" i="9"/>
  <c r="J29" i="9"/>
  <c r="J30" i="9"/>
  <c r="J31" i="9"/>
  <c r="J32" i="9"/>
  <c r="J33" i="9"/>
  <c r="J25" i="9"/>
  <c r="I36" i="9"/>
  <c r="I37" i="9"/>
  <c r="I38" i="9"/>
  <c r="I39" i="9"/>
  <c r="I35" i="9"/>
  <c r="I26" i="9"/>
  <c r="I27" i="9"/>
  <c r="I28" i="9"/>
  <c r="I29" i="9"/>
  <c r="I30" i="9"/>
  <c r="I31" i="9"/>
  <c r="I32" i="9"/>
  <c r="I33" i="9"/>
  <c r="I25" i="9"/>
  <c r="H36" i="9"/>
  <c r="H37" i="9"/>
  <c r="H38" i="9"/>
  <c r="H39" i="9"/>
  <c r="H35" i="9"/>
  <c r="H26" i="9"/>
  <c r="H27" i="9"/>
  <c r="H28" i="9"/>
  <c r="H29" i="9"/>
  <c r="H30" i="9"/>
  <c r="H31" i="9"/>
  <c r="H32" i="9"/>
  <c r="H33" i="9"/>
  <c r="H25" i="9"/>
  <c r="J24" i="9" a="1"/>
  <c r="J24" i="9" s="1"/>
  <c r="I24" i="9" a="1"/>
  <c r="I24" i="9" s="1"/>
  <c r="H24" i="9" a="1"/>
  <c r="H24" i="9" s="1"/>
  <c r="J40" i="9" l="1"/>
  <c r="K24" i="9"/>
  <c r="K29" i="9"/>
  <c r="I40" i="9"/>
  <c r="K30" i="9"/>
  <c r="K32" i="9"/>
  <c r="K28" i="9"/>
  <c r="K26" i="9"/>
  <c r="K34" i="9"/>
  <c r="H40" i="9"/>
  <c r="K39" i="9"/>
  <c r="K36" i="9"/>
  <c r="K38" i="9"/>
  <c r="K37" i="9"/>
  <c r="K35" i="9"/>
  <c r="K33" i="9"/>
  <c r="K31" i="9"/>
  <c r="K27" i="9"/>
  <c r="K25" i="9"/>
  <c r="F38" i="9"/>
  <c r="E38" i="9"/>
  <c r="E39" i="9"/>
  <c r="D38" i="9"/>
  <c r="D39" i="9"/>
  <c r="K40" i="9" l="1"/>
  <c r="G38" i="9"/>
  <c r="E17" i="9"/>
  <c r="F34" i="9" l="1" a="1"/>
  <c r="F34" i="9" s="1"/>
  <c r="F26" i="9"/>
  <c r="F27" i="9"/>
  <c r="F28" i="9"/>
  <c r="F29" i="9"/>
  <c r="F30" i="9"/>
  <c r="F31" i="9"/>
  <c r="F32" i="9"/>
  <c r="F33" i="9"/>
  <c r="F35" i="9"/>
  <c r="F36" i="9"/>
  <c r="F37" i="9"/>
  <c r="F25" i="9"/>
  <c r="E34" i="9" a="1"/>
  <c r="E34" i="9" s="1"/>
  <c r="E25" i="9"/>
  <c r="E26" i="9"/>
  <c r="E28" i="9"/>
  <c r="E29" i="9"/>
  <c r="E31" i="9"/>
  <c r="E32" i="9"/>
  <c r="E33" i="9"/>
  <c r="E35" i="9"/>
  <c r="E36" i="9"/>
  <c r="E37" i="9"/>
  <c r="D26" i="9"/>
  <c r="D27" i="9"/>
  <c r="D28" i="9"/>
  <c r="D29" i="9"/>
  <c r="D31" i="9"/>
  <c r="D32" i="9"/>
  <c r="D33" i="9"/>
  <c r="D36" i="9"/>
  <c r="D37" i="9"/>
  <c r="D25" i="9"/>
  <c r="D24" i="9" a="1"/>
  <c r="D24" i="9" s="1"/>
  <c r="O114" i="38" l="1"/>
  <c r="H114" i="38"/>
  <c r="F114" i="38"/>
  <c r="B114" i="38"/>
  <c r="O113" i="38"/>
  <c r="H113" i="38"/>
  <c r="F113" i="38"/>
  <c r="B113" i="38"/>
  <c r="O112" i="38"/>
  <c r="H112" i="38"/>
  <c r="F112" i="38"/>
  <c r="B112" i="38"/>
  <c r="O111" i="38"/>
  <c r="H111" i="38"/>
  <c r="F111" i="38"/>
  <c r="B111" i="38"/>
  <c r="O110" i="38"/>
  <c r="H110" i="38"/>
  <c r="F110" i="38"/>
  <c r="B110" i="38"/>
  <c r="O109" i="38"/>
  <c r="H109" i="38"/>
  <c r="F109" i="38"/>
  <c r="B109" i="38"/>
  <c r="O108" i="38"/>
  <c r="H108" i="38"/>
  <c r="F108" i="38"/>
  <c r="B108" i="38"/>
  <c r="O107" i="38"/>
  <c r="H107" i="38"/>
  <c r="F107" i="38"/>
  <c r="B107" i="38"/>
  <c r="O106" i="38"/>
  <c r="H106" i="38"/>
  <c r="F106" i="38"/>
  <c r="B106" i="38"/>
  <c r="O105" i="38"/>
  <c r="H105" i="38"/>
  <c r="F105" i="38"/>
  <c r="B105" i="38"/>
  <c r="O104" i="38"/>
  <c r="H104" i="38"/>
  <c r="F104" i="38"/>
  <c r="B104" i="38"/>
  <c r="O103" i="38"/>
  <c r="H103" i="38"/>
  <c r="F103" i="38"/>
  <c r="B103" i="38"/>
  <c r="O102" i="38"/>
  <c r="H102" i="38"/>
  <c r="F102" i="38"/>
  <c r="B102" i="38"/>
  <c r="O101" i="38"/>
  <c r="H101" i="38"/>
  <c r="F101" i="38"/>
  <c r="B101" i="38"/>
  <c r="O100" i="38"/>
  <c r="H100" i="38"/>
  <c r="F100" i="38"/>
  <c r="B100" i="38"/>
  <c r="O99" i="38"/>
  <c r="H99" i="38"/>
  <c r="F99" i="38"/>
  <c r="B99" i="38"/>
  <c r="O98" i="38"/>
  <c r="H98" i="38"/>
  <c r="F98" i="38"/>
  <c r="B98" i="38"/>
  <c r="O97" i="38"/>
  <c r="H97" i="38"/>
  <c r="F97" i="38"/>
  <c r="B97" i="38"/>
  <c r="O96" i="38"/>
  <c r="H96" i="38"/>
  <c r="F96" i="38"/>
  <c r="B96" i="38"/>
  <c r="O95" i="38"/>
  <c r="H95" i="38"/>
  <c r="F95" i="38"/>
  <c r="B95" i="38"/>
  <c r="O94" i="38"/>
  <c r="H94" i="38"/>
  <c r="F94" i="38"/>
  <c r="B94" i="38"/>
  <c r="O93" i="38"/>
  <c r="H93" i="38"/>
  <c r="F93" i="38"/>
  <c r="B93" i="38"/>
  <c r="O92" i="38"/>
  <c r="H92" i="38"/>
  <c r="F92" i="38"/>
  <c r="B92" i="38"/>
  <c r="O91" i="38"/>
  <c r="H91" i="38"/>
  <c r="F91" i="38"/>
  <c r="B91" i="38"/>
  <c r="O90" i="38"/>
  <c r="H90" i="38"/>
  <c r="F90" i="38"/>
  <c r="B90" i="38"/>
  <c r="O89" i="38"/>
  <c r="H89" i="38"/>
  <c r="F89" i="38"/>
  <c r="B89" i="38"/>
  <c r="O88" i="38"/>
  <c r="H88" i="38"/>
  <c r="F88" i="38"/>
  <c r="B88" i="38"/>
  <c r="O87" i="38"/>
  <c r="H87" i="38"/>
  <c r="F87" i="38"/>
  <c r="B87" i="38"/>
  <c r="O86" i="38"/>
  <c r="H86" i="38"/>
  <c r="F86" i="38"/>
  <c r="B86" i="38"/>
  <c r="O85" i="38"/>
  <c r="H85" i="38"/>
  <c r="F85" i="38"/>
  <c r="B85" i="38"/>
  <c r="O84" i="38"/>
  <c r="H84" i="38"/>
  <c r="F84" i="38"/>
  <c r="B84" i="38"/>
  <c r="O83" i="38"/>
  <c r="H83" i="38"/>
  <c r="F83" i="38"/>
  <c r="B83" i="38"/>
  <c r="O82" i="38"/>
  <c r="H82" i="38"/>
  <c r="F82" i="38"/>
  <c r="B82" i="38"/>
  <c r="O81" i="38"/>
  <c r="H81" i="38"/>
  <c r="F81" i="38"/>
  <c r="B81" i="38"/>
  <c r="O80" i="38"/>
  <c r="H80" i="38"/>
  <c r="F80" i="38"/>
  <c r="B80" i="38"/>
  <c r="O79" i="38"/>
  <c r="H79" i="38"/>
  <c r="F79" i="38"/>
  <c r="B79" i="38"/>
  <c r="O78" i="38"/>
  <c r="H78" i="38"/>
  <c r="F78" i="38"/>
  <c r="B78" i="38"/>
  <c r="O77" i="38"/>
  <c r="H77" i="38"/>
  <c r="F77" i="38"/>
  <c r="B77" i="38"/>
  <c r="O76" i="38"/>
  <c r="H76" i="38"/>
  <c r="F76" i="38"/>
  <c r="B76" i="38"/>
  <c r="O75" i="38"/>
  <c r="H75" i="38"/>
  <c r="F75" i="38"/>
  <c r="B75" i="38"/>
  <c r="O74" i="38"/>
  <c r="H74" i="38"/>
  <c r="F74" i="38"/>
  <c r="B74" i="38"/>
  <c r="O73" i="38"/>
  <c r="H73" i="38"/>
  <c r="F73" i="38"/>
  <c r="B73" i="38"/>
  <c r="O72" i="38"/>
  <c r="H72" i="38"/>
  <c r="F72" i="38"/>
  <c r="B72" i="38"/>
  <c r="O71" i="38"/>
  <c r="H71" i="38"/>
  <c r="F71" i="38"/>
  <c r="B71" i="38"/>
  <c r="O70" i="38"/>
  <c r="H70" i="38"/>
  <c r="F70" i="38"/>
  <c r="B70" i="38"/>
  <c r="O69" i="38"/>
  <c r="H69" i="38"/>
  <c r="F69" i="38"/>
  <c r="B69" i="38"/>
  <c r="O68" i="38"/>
  <c r="H68" i="38"/>
  <c r="F68" i="38"/>
  <c r="B68" i="38"/>
  <c r="O67" i="38"/>
  <c r="H67" i="38"/>
  <c r="F67" i="38"/>
  <c r="B67" i="38"/>
  <c r="O66" i="38"/>
  <c r="H66" i="38"/>
  <c r="F66" i="38"/>
  <c r="B66" i="38"/>
  <c r="O65" i="38"/>
  <c r="H65" i="38"/>
  <c r="F65" i="38"/>
  <c r="B65" i="38"/>
  <c r="O64" i="38"/>
  <c r="H64" i="38"/>
  <c r="F64" i="38"/>
  <c r="B64" i="38"/>
  <c r="O63" i="38"/>
  <c r="H63" i="38"/>
  <c r="F63" i="38"/>
  <c r="B63" i="38"/>
  <c r="O62" i="38"/>
  <c r="H62" i="38"/>
  <c r="F62" i="38"/>
  <c r="B62" i="38"/>
  <c r="O61" i="38"/>
  <c r="H61" i="38"/>
  <c r="F61" i="38"/>
  <c r="B61" i="38"/>
  <c r="O60" i="38"/>
  <c r="H60" i="38"/>
  <c r="F60" i="38"/>
  <c r="B60" i="38"/>
  <c r="O59" i="38"/>
  <c r="H59" i="38"/>
  <c r="F59" i="38"/>
  <c r="B59" i="38"/>
  <c r="O58" i="38"/>
  <c r="H58" i="38"/>
  <c r="F58" i="38"/>
  <c r="B58" i="38"/>
  <c r="O57" i="38"/>
  <c r="H57" i="38"/>
  <c r="F57" i="38"/>
  <c r="B57" i="38"/>
  <c r="O56" i="38"/>
  <c r="H56" i="38"/>
  <c r="F56" i="38"/>
  <c r="B56" i="38"/>
  <c r="O55" i="38"/>
  <c r="H55" i="38"/>
  <c r="F55" i="38"/>
  <c r="B55" i="38"/>
  <c r="O54" i="38"/>
  <c r="H54" i="38"/>
  <c r="F54" i="38"/>
  <c r="B54" i="38"/>
  <c r="O53" i="38"/>
  <c r="H53" i="38"/>
  <c r="F53" i="38"/>
  <c r="B53" i="38"/>
  <c r="O52" i="38"/>
  <c r="H52" i="38"/>
  <c r="F52" i="38"/>
  <c r="B52" i="38"/>
  <c r="O51" i="38"/>
  <c r="H51" i="38"/>
  <c r="F51" i="38"/>
  <c r="B51" i="38"/>
  <c r="O50" i="38"/>
  <c r="H50" i="38"/>
  <c r="F50" i="38"/>
  <c r="B50" i="38"/>
  <c r="O49" i="38"/>
  <c r="H49" i="38"/>
  <c r="F49" i="38"/>
  <c r="B49" i="38"/>
  <c r="O48" i="38"/>
  <c r="H48" i="38"/>
  <c r="F48" i="38"/>
  <c r="B48" i="38"/>
  <c r="O47" i="38"/>
  <c r="H47" i="38"/>
  <c r="F47" i="38"/>
  <c r="B47" i="38"/>
  <c r="O46" i="38"/>
  <c r="H46" i="38"/>
  <c r="F46" i="38"/>
  <c r="B46" i="38"/>
  <c r="O45" i="38"/>
  <c r="H45" i="38"/>
  <c r="F45" i="38"/>
  <c r="B45" i="38"/>
  <c r="O44" i="38"/>
  <c r="H44" i="38"/>
  <c r="F44" i="38"/>
  <c r="B44" i="38"/>
  <c r="O43" i="38"/>
  <c r="H43" i="38"/>
  <c r="F43" i="38"/>
  <c r="B43" i="38"/>
  <c r="O42" i="38"/>
  <c r="H42" i="38"/>
  <c r="F42" i="38"/>
  <c r="B42" i="38"/>
  <c r="O41" i="38"/>
  <c r="H41" i="38"/>
  <c r="F41" i="38"/>
  <c r="B41" i="38"/>
  <c r="O40" i="38"/>
  <c r="H40" i="38"/>
  <c r="F40" i="38"/>
  <c r="B40" i="38"/>
  <c r="O39" i="38"/>
  <c r="H39" i="38"/>
  <c r="F39" i="38"/>
  <c r="B39" i="38"/>
  <c r="O38" i="38"/>
  <c r="H38" i="38"/>
  <c r="F38" i="38"/>
  <c r="B38" i="38"/>
  <c r="O37" i="38"/>
  <c r="H37" i="38"/>
  <c r="F37" i="38"/>
  <c r="B37" i="38"/>
  <c r="O36" i="38"/>
  <c r="H36" i="38"/>
  <c r="F36" i="38"/>
  <c r="B36" i="38"/>
  <c r="O35" i="38"/>
  <c r="H35" i="38"/>
  <c r="F35" i="38"/>
  <c r="B35" i="38"/>
  <c r="O34" i="38"/>
  <c r="H34" i="38"/>
  <c r="F34" i="38"/>
  <c r="B34" i="38"/>
  <c r="O33" i="38"/>
  <c r="H33" i="38"/>
  <c r="F33" i="38"/>
  <c r="B33" i="38"/>
  <c r="O32" i="38"/>
  <c r="H32" i="38"/>
  <c r="F32" i="38"/>
  <c r="B32" i="38"/>
  <c r="O31" i="38"/>
  <c r="H31" i="38"/>
  <c r="F31" i="38"/>
  <c r="B31" i="38"/>
  <c r="O30" i="38"/>
  <c r="H30" i="38"/>
  <c r="F30" i="38"/>
  <c r="B30" i="38"/>
  <c r="O29" i="38"/>
  <c r="H29" i="38"/>
  <c r="F29" i="38"/>
  <c r="B29" i="38"/>
  <c r="O28" i="38"/>
  <c r="H28" i="38"/>
  <c r="F28" i="38"/>
  <c r="B28" i="38"/>
  <c r="O27" i="38"/>
  <c r="H27" i="38"/>
  <c r="F27" i="38"/>
  <c r="B27" i="38"/>
  <c r="O26" i="38"/>
  <c r="H26" i="38"/>
  <c r="F26" i="38"/>
  <c r="B26" i="38"/>
  <c r="O25" i="38"/>
  <c r="H25" i="38"/>
  <c r="F25" i="38"/>
  <c r="B25" i="38"/>
  <c r="O24" i="38"/>
  <c r="H24" i="38"/>
  <c r="F24" i="38"/>
  <c r="B24" i="38"/>
  <c r="O23" i="38"/>
  <c r="H23" i="38"/>
  <c r="F23" i="38"/>
  <c r="B23" i="38"/>
  <c r="O22" i="38"/>
  <c r="H22" i="38"/>
  <c r="F22" i="38"/>
  <c r="B22" i="38"/>
  <c r="O21" i="38"/>
  <c r="H21" i="38"/>
  <c r="F21" i="38"/>
  <c r="B21" i="38"/>
  <c r="O20" i="38"/>
  <c r="H20" i="38"/>
  <c r="F20" i="38"/>
  <c r="B20" i="38"/>
  <c r="O19" i="38"/>
  <c r="H19" i="38"/>
  <c r="F19" i="38"/>
  <c r="B19" i="38"/>
  <c r="O18" i="38"/>
  <c r="H18" i="38"/>
  <c r="F18" i="38"/>
  <c r="B18" i="38"/>
  <c r="O17" i="38"/>
  <c r="H17" i="38"/>
  <c r="F17" i="38"/>
  <c r="B17" i="38"/>
  <c r="O16" i="38"/>
  <c r="H16" i="38"/>
  <c r="F16" i="38"/>
  <c r="B16" i="38"/>
  <c r="O15" i="38"/>
  <c r="H15" i="38"/>
  <c r="F15" i="38"/>
  <c r="B15" i="38"/>
  <c r="C3" i="38"/>
  <c r="C8" i="38" s="1"/>
  <c r="C2" i="38"/>
  <c r="O114" i="37"/>
  <c r="H114" i="37"/>
  <c r="F114" i="37"/>
  <c r="B114" i="37"/>
  <c r="O113" i="37"/>
  <c r="H113" i="37"/>
  <c r="F113" i="37"/>
  <c r="B113" i="37"/>
  <c r="O112" i="37"/>
  <c r="H112" i="37"/>
  <c r="F112" i="37"/>
  <c r="B112" i="37"/>
  <c r="O111" i="37"/>
  <c r="H111" i="37"/>
  <c r="F111" i="37"/>
  <c r="B111" i="37"/>
  <c r="O110" i="37"/>
  <c r="H110" i="37"/>
  <c r="F110" i="37"/>
  <c r="B110" i="37"/>
  <c r="O109" i="37"/>
  <c r="H109" i="37"/>
  <c r="F109" i="37"/>
  <c r="B109" i="37"/>
  <c r="O108" i="37"/>
  <c r="H108" i="37"/>
  <c r="F108" i="37"/>
  <c r="B108" i="37"/>
  <c r="O107" i="37"/>
  <c r="H107" i="37"/>
  <c r="F107" i="37"/>
  <c r="B107" i="37"/>
  <c r="O106" i="37"/>
  <c r="H106" i="37"/>
  <c r="F106" i="37"/>
  <c r="B106" i="37"/>
  <c r="O105" i="37"/>
  <c r="H105" i="37"/>
  <c r="F105" i="37"/>
  <c r="B105" i="37"/>
  <c r="O104" i="37"/>
  <c r="H104" i="37"/>
  <c r="F104" i="37"/>
  <c r="B104" i="37"/>
  <c r="O103" i="37"/>
  <c r="H103" i="37"/>
  <c r="F103" i="37"/>
  <c r="B103" i="37"/>
  <c r="O102" i="37"/>
  <c r="H102" i="37"/>
  <c r="F102" i="37"/>
  <c r="B102" i="37"/>
  <c r="O101" i="37"/>
  <c r="H101" i="37"/>
  <c r="F101" i="37"/>
  <c r="B101" i="37"/>
  <c r="O100" i="37"/>
  <c r="H100" i="37"/>
  <c r="F100" i="37"/>
  <c r="B100" i="37"/>
  <c r="O99" i="37"/>
  <c r="H99" i="37"/>
  <c r="F99" i="37"/>
  <c r="B99" i="37"/>
  <c r="O98" i="37"/>
  <c r="H98" i="37"/>
  <c r="F98" i="37"/>
  <c r="B98" i="37"/>
  <c r="O97" i="37"/>
  <c r="H97" i="37"/>
  <c r="F97" i="37"/>
  <c r="B97" i="37"/>
  <c r="O96" i="37"/>
  <c r="H96" i="37"/>
  <c r="F96" i="37"/>
  <c r="B96" i="37"/>
  <c r="O95" i="37"/>
  <c r="H95" i="37"/>
  <c r="F95" i="37"/>
  <c r="B95" i="37"/>
  <c r="O94" i="37"/>
  <c r="H94" i="37"/>
  <c r="F94" i="37"/>
  <c r="B94" i="37"/>
  <c r="O93" i="37"/>
  <c r="H93" i="37"/>
  <c r="F93" i="37"/>
  <c r="B93" i="37"/>
  <c r="O92" i="37"/>
  <c r="H92" i="37"/>
  <c r="F92" i="37"/>
  <c r="B92" i="37"/>
  <c r="O91" i="37"/>
  <c r="H91" i="37"/>
  <c r="F91" i="37"/>
  <c r="B91" i="37"/>
  <c r="O90" i="37"/>
  <c r="H90" i="37"/>
  <c r="F90" i="37"/>
  <c r="B90" i="37"/>
  <c r="O89" i="37"/>
  <c r="H89" i="37"/>
  <c r="F89" i="37"/>
  <c r="B89" i="37"/>
  <c r="O88" i="37"/>
  <c r="H88" i="37"/>
  <c r="F88" i="37"/>
  <c r="B88" i="37"/>
  <c r="O87" i="37"/>
  <c r="H87" i="37"/>
  <c r="F87" i="37"/>
  <c r="B87" i="37"/>
  <c r="O86" i="37"/>
  <c r="H86" i="37"/>
  <c r="F86" i="37"/>
  <c r="B86" i="37"/>
  <c r="O85" i="37"/>
  <c r="H85" i="37"/>
  <c r="F85" i="37"/>
  <c r="B85" i="37"/>
  <c r="O84" i="37"/>
  <c r="H84" i="37"/>
  <c r="F84" i="37"/>
  <c r="B84" i="37"/>
  <c r="O83" i="37"/>
  <c r="H83" i="37"/>
  <c r="F83" i="37"/>
  <c r="B83" i="37"/>
  <c r="O82" i="37"/>
  <c r="H82" i="37"/>
  <c r="F82" i="37"/>
  <c r="B82" i="37"/>
  <c r="O81" i="37"/>
  <c r="H81" i="37"/>
  <c r="F81" i="37"/>
  <c r="B81" i="37"/>
  <c r="O80" i="37"/>
  <c r="H80" i="37"/>
  <c r="F80" i="37"/>
  <c r="B80" i="37"/>
  <c r="O79" i="37"/>
  <c r="H79" i="37"/>
  <c r="F79" i="37"/>
  <c r="B79" i="37"/>
  <c r="O78" i="37"/>
  <c r="H78" i="37"/>
  <c r="F78" i="37"/>
  <c r="B78" i="37"/>
  <c r="O77" i="37"/>
  <c r="H77" i="37"/>
  <c r="F77" i="37"/>
  <c r="B77" i="37"/>
  <c r="O76" i="37"/>
  <c r="H76" i="37"/>
  <c r="F76" i="37"/>
  <c r="B76" i="37"/>
  <c r="O75" i="37"/>
  <c r="H75" i="37"/>
  <c r="F75" i="37"/>
  <c r="B75" i="37"/>
  <c r="O74" i="37"/>
  <c r="H74" i="37"/>
  <c r="F74" i="37"/>
  <c r="B74" i="37"/>
  <c r="O73" i="37"/>
  <c r="H73" i="37"/>
  <c r="F73" i="37"/>
  <c r="B73" i="37"/>
  <c r="O72" i="37"/>
  <c r="H72" i="37"/>
  <c r="F72" i="37"/>
  <c r="B72" i="37"/>
  <c r="O71" i="37"/>
  <c r="H71" i="37"/>
  <c r="F71" i="37"/>
  <c r="B71" i="37"/>
  <c r="O70" i="37"/>
  <c r="H70" i="37"/>
  <c r="F70" i="37"/>
  <c r="B70" i="37"/>
  <c r="O69" i="37"/>
  <c r="H69" i="37"/>
  <c r="F69" i="37"/>
  <c r="B69" i="37"/>
  <c r="O68" i="37"/>
  <c r="H68" i="37"/>
  <c r="F68" i="37"/>
  <c r="B68" i="37"/>
  <c r="O67" i="37"/>
  <c r="H67" i="37"/>
  <c r="F67" i="37"/>
  <c r="B67" i="37"/>
  <c r="O66" i="37"/>
  <c r="H66" i="37"/>
  <c r="F66" i="37"/>
  <c r="B66" i="37"/>
  <c r="O65" i="37"/>
  <c r="H65" i="37"/>
  <c r="F65" i="37"/>
  <c r="B65" i="37"/>
  <c r="O64" i="37"/>
  <c r="H64" i="37"/>
  <c r="F64" i="37"/>
  <c r="B64" i="37"/>
  <c r="O63" i="37"/>
  <c r="H63" i="37"/>
  <c r="F63" i="37"/>
  <c r="B63" i="37"/>
  <c r="O62" i="37"/>
  <c r="H62" i="37"/>
  <c r="F62" i="37"/>
  <c r="B62" i="37"/>
  <c r="O61" i="37"/>
  <c r="H61" i="37"/>
  <c r="F61" i="37"/>
  <c r="B61" i="37"/>
  <c r="O60" i="37"/>
  <c r="H60" i="37"/>
  <c r="F60" i="37"/>
  <c r="B60" i="37"/>
  <c r="O59" i="37"/>
  <c r="H59" i="37"/>
  <c r="F59" i="37"/>
  <c r="B59" i="37"/>
  <c r="O58" i="37"/>
  <c r="H58" i="37"/>
  <c r="F58" i="37"/>
  <c r="B58" i="37"/>
  <c r="O57" i="37"/>
  <c r="H57" i="37"/>
  <c r="F57" i="37"/>
  <c r="B57" i="37"/>
  <c r="O56" i="37"/>
  <c r="H56" i="37"/>
  <c r="F56" i="37"/>
  <c r="B56" i="37"/>
  <c r="O55" i="37"/>
  <c r="H55" i="37"/>
  <c r="F55" i="37"/>
  <c r="B55" i="37"/>
  <c r="O54" i="37"/>
  <c r="H54" i="37"/>
  <c r="F54" i="37"/>
  <c r="B54" i="37"/>
  <c r="O53" i="37"/>
  <c r="H53" i="37"/>
  <c r="F53" i="37"/>
  <c r="B53" i="37"/>
  <c r="O52" i="37"/>
  <c r="H52" i="37"/>
  <c r="F52" i="37"/>
  <c r="B52" i="37"/>
  <c r="O51" i="37"/>
  <c r="H51" i="37"/>
  <c r="F51" i="37"/>
  <c r="B51" i="37"/>
  <c r="O50" i="37"/>
  <c r="H50" i="37"/>
  <c r="F50" i="37"/>
  <c r="B50" i="37"/>
  <c r="O49" i="37"/>
  <c r="H49" i="37"/>
  <c r="F49" i="37"/>
  <c r="B49" i="37"/>
  <c r="O48" i="37"/>
  <c r="H48" i="37"/>
  <c r="F48" i="37"/>
  <c r="B48" i="37"/>
  <c r="O47" i="37"/>
  <c r="H47" i="37"/>
  <c r="F47" i="37"/>
  <c r="B47" i="37"/>
  <c r="O46" i="37"/>
  <c r="H46" i="37"/>
  <c r="F46" i="37"/>
  <c r="B46" i="37"/>
  <c r="O45" i="37"/>
  <c r="H45" i="37"/>
  <c r="F45" i="37"/>
  <c r="B45" i="37"/>
  <c r="O44" i="37"/>
  <c r="H44" i="37"/>
  <c r="F44" i="37"/>
  <c r="B44" i="37"/>
  <c r="O43" i="37"/>
  <c r="H43" i="37"/>
  <c r="F43" i="37"/>
  <c r="B43" i="37"/>
  <c r="O42" i="37"/>
  <c r="H42" i="37"/>
  <c r="F42" i="37"/>
  <c r="B42" i="37"/>
  <c r="O41" i="37"/>
  <c r="H41" i="37"/>
  <c r="F41" i="37"/>
  <c r="B41" i="37"/>
  <c r="O40" i="37"/>
  <c r="H40" i="37"/>
  <c r="F40" i="37"/>
  <c r="B40" i="37"/>
  <c r="O39" i="37"/>
  <c r="H39" i="37"/>
  <c r="F39" i="37"/>
  <c r="B39" i="37"/>
  <c r="O38" i="37"/>
  <c r="H38" i="37"/>
  <c r="F38" i="37"/>
  <c r="B38" i="37"/>
  <c r="O37" i="37"/>
  <c r="H37" i="37"/>
  <c r="F37" i="37"/>
  <c r="B37" i="37"/>
  <c r="O36" i="37"/>
  <c r="H36" i="37"/>
  <c r="F36" i="37"/>
  <c r="B36" i="37"/>
  <c r="O35" i="37"/>
  <c r="H35" i="37"/>
  <c r="F35" i="37"/>
  <c r="B35" i="37"/>
  <c r="O34" i="37"/>
  <c r="H34" i="37"/>
  <c r="F34" i="37"/>
  <c r="B34" i="37"/>
  <c r="O33" i="37"/>
  <c r="H33" i="37"/>
  <c r="F33" i="37"/>
  <c r="B33" i="37"/>
  <c r="O32" i="37"/>
  <c r="H32" i="37"/>
  <c r="F32" i="37"/>
  <c r="B32" i="37"/>
  <c r="O31" i="37"/>
  <c r="H31" i="37"/>
  <c r="F31" i="37"/>
  <c r="B31" i="37"/>
  <c r="O30" i="37"/>
  <c r="H30" i="37"/>
  <c r="F30" i="37"/>
  <c r="B30" i="37"/>
  <c r="O29" i="37"/>
  <c r="H29" i="37"/>
  <c r="F29" i="37"/>
  <c r="B29" i="37"/>
  <c r="O28" i="37"/>
  <c r="H28" i="37"/>
  <c r="F28" i="37"/>
  <c r="B28" i="37"/>
  <c r="O27" i="37"/>
  <c r="H27" i="37"/>
  <c r="F27" i="37"/>
  <c r="B27" i="37"/>
  <c r="O26" i="37"/>
  <c r="H26" i="37"/>
  <c r="F26" i="37"/>
  <c r="B26" i="37"/>
  <c r="O25" i="37"/>
  <c r="H25" i="37"/>
  <c r="F25" i="37"/>
  <c r="B25" i="37"/>
  <c r="O24" i="37"/>
  <c r="H24" i="37"/>
  <c r="F24" i="37"/>
  <c r="B24" i="37"/>
  <c r="O23" i="37"/>
  <c r="H23" i="37"/>
  <c r="F23" i="37"/>
  <c r="B23" i="37"/>
  <c r="O22" i="37"/>
  <c r="H22" i="37"/>
  <c r="F22" i="37"/>
  <c r="B22" i="37"/>
  <c r="O21" i="37"/>
  <c r="H21" i="37"/>
  <c r="F21" i="37"/>
  <c r="B21" i="37"/>
  <c r="O20" i="37"/>
  <c r="H20" i="37"/>
  <c r="F20" i="37"/>
  <c r="B20" i="37"/>
  <c r="O19" i="37"/>
  <c r="H19" i="37"/>
  <c r="F19" i="37"/>
  <c r="B19" i="37"/>
  <c r="O18" i="37"/>
  <c r="H18" i="37"/>
  <c r="F18" i="37"/>
  <c r="B18" i="37"/>
  <c r="O17" i="37"/>
  <c r="H17" i="37"/>
  <c r="F17" i="37"/>
  <c r="B17" i="37"/>
  <c r="O16" i="37"/>
  <c r="H16" i="37"/>
  <c r="F16" i="37"/>
  <c r="O15" i="37"/>
  <c r="H15" i="37"/>
  <c r="F15" i="37"/>
  <c r="C3" i="37"/>
  <c r="C8" i="37" s="1"/>
  <c r="C2" i="37"/>
  <c r="G26" i="9"/>
  <c r="F39" i="9" l="1"/>
  <c r="G39" i="9" s="1"/>
  <c r="C10" i="38"/>
  <c r="E30" i="9"/>
  <c r="C10" i="37"/>
  <c r="E27" i="9"/>
  <c r="G27" i="9" s="1"/>
  <c r="E24" i="9" a="1"/>
  <c r="E24" i="9" s="1"/>
  <c r="C9" i="38"/>
  <c r="F24" i="9" a="1"/>
  <c r="F24" i="9" s="1"/>
  <c r="B15" i="37"/>
  <c r="B16" i="37"/>
  <c r="C9" i="37"/>
  <c r="G28" i="9"/>
  <c r="G33" i="9"/>
  <c r="G32" i="9"/>
  <c r="G31" i="9"/>
  <c r="G25" i="9"/>
  <c r="G29" i="9"/>
  <c r="G37" i="9"/>
  <c r="G36" i="9"/>
  <c r="O16" i="4"/>
  <c r="C10" i="4" s="1"/>
  <c r="O17" i="4"/>
  <c r="O18" i="4"/>
  <c r="D30" i="9" s="1"/>
  <c r="O19" i="4"/>
  <c r="D35" i="9" s="1"/>
  <c r="G35" i="9" s="1"/>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5" i="4"/>
  <c r="D34" i="9" s="1" a="1"/>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C3" i="4"/>
  <c r="B15" i="4" s="1"/>
  <c r="C2" i="4"/>
  <c r="G30" i="9" l="1"/>
  <c r="B18" i="4"/>
  <c r="B16" i="4"/>
  <c r="B19" i="4"/>
  <c r="B17" i="4"/>
  <c r="C9" i="4"/>
  <c r="D34" i="9"/>
  <c r="G34" i="9" s="1"/>
  <c r="G24" i="9"/>
  <c r="C8" i="4"/>
  <c r="E40" i="9" l="1"/>
  <c r="H114" i="4" l="1"/>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D40" i="9" l="1"/>
  <c r="F40" i="9" l="1"/>
  <c r="G40"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<sst xmlns="http://schemas.openxmlformats.org/spreadsheetml/2006/main" count="1874" uniqueCount="1459">
  <si>
    <t>Kansas ESSER II Application</t>
  </si>
  <si>
    <t>District Name:</t>
  </si>
  <si>
    <t>District Number:</t>
  </si>
  <si>
    <t>Please include digits only (e.g., 501)</t>
  </si>
  <si>
    <t>Instructions</t>
  </si>
  <si>
    <t>Guidance for using the Excel template:</t>
  </si>
  <si>
    <t>- Please reach out to the ESSER application team (ESSER@KSDE.org) if you believe additional template updates are needed to complete the application for your district.</t>
  </si>
  <si>
    <t>For reference: ESSER II allowable uses</t>
  </si>
  <si>
    <t>1. Any activity authorized by ESEA, IDEA, AEFLA, Perkins, or McKinney-Vento</t>
  </si>
  <si>
    <t>2. Coordination of COVID-19 preparedness and response efforts</t>
  </si>
  <si>
    <t>3. Providing principals and other school leaders with resources to address individual school needs</t>
  </si>
  <si>
    <t>4. Activities to address the unique needs of low-income children, children with disabilities, English learners, racial and ethnic minorities, students experiencing homelessness, and foster care youth, including outreach and service delivery</t>
  </si>
  <si>
    <t>5. Procedures and systems to improve LEA preparedness and response efforts</t>
  </si>
  <si>
    <t>6. Training and professional development for LEA staff on sanitation and minimizing the spread of infectious disease</t>
  </si>
  <si>
    <t>7. Purchasing supplies to sanitize and clean LEA and school facilities</t>
  </si>
  <si>
    <t>8. Planning for and coordinating during long-term closures, including on how to provide meals, technology for online learning, guidance for carrying out IDEA requirements, and providing educational services consistent with applicable requirements</t>
  </si>
  <si>
    <t>9. Purchasing educational technology (including hardware, software, and connectivity) for the LEA’s students</t>
  </si>
  <si>
    <t>10. Providing mental health services and supports</t>
  </si>
  <si>
    <t>11. Planning and implementing summer learning and supplemental after-school programs</t>
  </si>
  <si>
    <t>13. School facility repairs and improvements to enable operation of schools to reduce risk of virus transmission and exposure to environmental health hazards, and to support student health needs</t>
  </si>
  <si>
    <t>12. Addressing learning loss among students, including vulnerable populations</t>
  </si>
  <si>
    <t>14. Inspection, testing, maintenance, repair, replacement and upgrade projects to improve the indoor air quality in school facilities</t>
  </si>
  <si>
    <r>
      <t xml:space="preserve">ESSER allowable use
</t>
    </r>
    <r>
      <rPr>
        <sz val="11"/>
        <color theme="0"/>
        <rFont val="Arial"/>
        <family val="2"/>
      </rPr>
      <t>Select from drop down</t>
    </r>
  </si>
  <si>
    <t>Total</t>
  </si>
  <si>
    <t>ESSER Allowable uses</t>
  </si>
  <si>
    <t>Account name</t>
  </si>
  <si>
    <t>- There is data validation in some of the columns to ensure districts provide answers in the correct format - please provide answers from the allowable list of drop down options.</t>
  </si>
  <si>
    <t>Account number</t>
  </si>
  <si>
    <r>
      <t xml:space="preserve">Function name
</t>
    </r>
    <r>
      <rPr>
        <sz val="11"/>
        <color theme="0"/>
        <rFont val="Arial"/>
        <family val="2"/>
      </rPr>
      <t>DO NOT EDIT</t>
    </r>
  </si>
  <si>
    <r>
      <t xml:space="preserve">Object name
</t>
    </r>
    <r>
      <rPr>
        <sz val="11"/>
        <color theme="0"/>
        <rFont val="Arial"/>
        <family val="2"/>
      </rPr>
      <t>DO NOT EDIT</t>
    </r>
  </si>
  <si>
    <t>Function or Subfunction code</t>
  </si>
  <si>
    <t>Function or Subfunction name</t>
  </si>
  <si>
    <t>Instruction</t>
  </si>
  <si>
    <t>Support Services</t>
  </si>
  <si>
    <t>Support Services (Students)</t>
  </si>
  <si>
    <t>Attendance and Social Work Services</t>
  </si>
  <si>
    <t>Supervision of Attendance and Social Work Services</t>
  </si>
  <si>
    <t>Attendance Services</t>
  </si>
  <si>
    <t>Social Work Services</t>
  </si>
  <si>
    <t>Student Accounting Services</t>
  </si>
  <si>
    <t>Other Attendance and Social Work Services</t>
  </si>
  <si>
    <t>Guidance Services</t>
  </si>
  <si>
    <t>Supervision of Guidance Services</t>
  </si>
  <si>
    <t>Counseling Services</t>
  </si>
  <si>
    <t>Information Services</t>
  </si>
  <si>
    <t>Record Maintenance Services</t>
  </si>
  <si>
    <t>Placement Services</t>
  </si>
  <si>
    <t>Other Guidance Services</t>
  </si>
  <si>
    <t>Health Services</t>
  </si>
  <si>
    <t>Supervision of Health Services</t>
  </si>
  <si>
    <t>Medical Services</t>
  </si>
  <si>
    <t>Dental Services</t>
  </si>
  <si>
    <t>Nursing Services</t>
  </si>
  <si>
    <t>Other Health Services</t>
  </si>
  <si>
    <t>Supervision of Psychological Services</t>
  </si>
  <si>
    <t>Psychological Counseling Services</t>
  </si>
  <si>
    <t>Psychotherapy Services</t>
  </si>
  <si>
    <t>Other Psychological Services</t>
  </si>
  <si>
    <t>Speech Pathology and Audiology Services</t>
  </si>
  <si>
    <t>Supervision of Speech Pathology and Audiology Services</t>
  </si>
  <si>
    <t>Speech Pathology Services</t>
  </si>
  <si>
    <t>Audiology Services</t>
  </si>
  <si>
    <t>Other Speech Pathology and Audiology Services</t>
  </si>
  <si>
    <t>Improvement of Instruction Services</t>
  </si>
  <si>
    <t>Supervision of Improvement of Instruction Services</t>
  </si>
  <si>
    <t>Instruction and Curriculum Development Services</t>
  </si>
  <si>
    <t>Instructional Staff Training Services</t>
  </si>
  <si>
    <t>Other Improvement of Instruction Services</t>
  </si>
  <si>
    <t>Supervision of Educational Media Services</t>
  </si>
  <si>
    <t>School Library Services</t>
  </si>
  <si>
    <t>Audiovisual Services</t>
  </si>
  <si>
    <t>Other Educational Media Services</t>
  </si>
  <si>
    <t>Board of Education Services</t>
  </si>
  <si>
    <t>Supervision of Board of Education Services</t>
  </si>
  <si>
    <t>Board Treasurer Services</t>
  </si>
  <si>
    <t>Election Services</t>
  </si>
  <si>
    <t>Staff Relations and Negotiations Services</t>
  </si>
  <si>
    <t>Legal Services</t>
  </si>
  <si>
    <t>Other Board of Education Services</t>
  </si>
  <si>
    <t>Special Area Administration Services</t>
  </si>
  <si>
    <t>Office of the Principal Services</t>
  </si>
  <si>
    <t>Central Services</t>
  </si>
  <si>
    <t>Fiscal Services</t>
  </si>
  <si>
    <t>Budgeting Services</t>
  </si>
  <si>
    <t>Receiving and Disbursing Funds Services</t>
  </si>
  <si>
    <t>Payroll Services</t>
  </si>
  <si>
    <t>Financial Accounting Services</t>
  </si>
  <si>
    <t>Internal Auditing Services</t>
  </si>
  <si>
    <t>Property Accounting Services</t>
  </si>
  <si>
    <t>Maintenance of Buildings</t>
  </si>
  <si>
    <t>Security</t>
  </si>
  <si>
    <t>Safety</t>
  </si>
  <si>
    <t>Student Transportation Services</t>
  </si>
  <si>
    <t>Vehicle Operation</t>
  </si>
  <si>
    <t>Monitoring Services</t>
  </si>
  <si>
    <t>Vehicle Servicing and Maintenance</t>
  </si>
  <si>
    <t>Other Student Transportation Services</t>
  </si>
  <si>
    <t>Supervision of Food Service</t>
  </si>
  <si>
    <t>Food Preparation and Dispensing Services</t>
  </si>
  <si>
    <t>Delivery Services (Food and Supplies)</t>
  </si>
  <si>
    <t>Food Procurement Services</t>
  </si>
  <si>
    <t>Non-Reimbursable Services</t>
  </si>
  <si>
    <t>Other Food Service Programs Operations</t>
  </si>
  <si>
    <t>Community Services Operations</t>
  </si>
  <si>
    <t>Land Acquisition</t>
  </si>
  <si>
    <t>Land Improvement</t>
  </si>
  <si>
    <t>Architecture and Engineering</t>
  </si>
  <si>
    <t>Educational Specifications Development</t>
  </si>
  <si>
    <t>Site Improvement</t>
  </si>
  <si>
    <t>Building Improvements</t>
  </si>
  <si>
    <t>Other Facilities Acquisition and Construction</t>
  </si>
  <si>
    <t>Debt Service</t>
  </si>
  <si>
    <t>Fund Transfers</t>
  </si>
  <si>
    <t>Transfer to General Fund</t>
  </si>
  <si>
    <t>Transfer to Supplemental General Fund</t>
  </si>
  <si>
    <t>Transfer to Adult Education Fund</t>
  </si>
  <si>
    <t>Transfer to Adult Supplemental Education Fund</t>
  </si>
  <si>
    <t>Transfer to Bilingual Education Fund</t>
  </si>
  <si>
    <t>Transfer to Capital Outlay Fund</t>
  </si>
  <si>
    <t>Transfer to Driver Training Fund</t>
  </si>
  <si>
    <t>Transfer to Extraordinary School Program Fund</t>
  </si>
  <si>
    <t>Transfer to Food Service Fund</t>
  </si>
  <si>
    <t>Transfer to Professional Development Fund</t>
  </si>
  <si>
    <t>Transfer to Parent Education Fund</t>
  </si>
  <si>
    <t>Transfer to Summer School Fund</t>
  </si>
  <si>
    <t>Transfer to Special Education Fund</t>
  </si>
  <si>
    <t>Transfer to Special Liability Expense Fund</t>
  </si>
  <si>
    <t>Transfer to Contingency Reserve Fund</t>
  </si>
  <si>
    <t>Transfer to Textbook &amp; Student Materials Revolving Fund</t>
  </si>
  <si>
    <t>Transfer to KPERS</t>
  </si>
  <si>
    <t>Object or object breakdown code</t>
  </si>
  <si>
    <t>Object or object breakdown name</t>
  </si>
  <si>
    <t>Personal Services - Salaries</t>
  </si>
  <si>
    <t>Regular Certified Salaries</t>
  </si>
  <si>
    <t>Full-Time Certified Salaries</t>
  </si>
  <si>
    <t>Part-Time Certified Salaries</t>
  </si>
  <si>
    <t>Unused Sick Leave for Certified Staff</t>
  </si>
  <si>
    <t>Salaries for Sabbatical Leave</t>
  </si>
  <si>
    <t>Regular Non-Certified Salaries</t>
  </si>
  <si>
    <t>Full-Time Non-Certified Salaries</t>
  </si>
  <si>
    <t>Part-Time Non-Certified Salaries</t>
  </si>
  <si>
    <t>Unused Sick Leave for Non-Certified Staff</t>
  </si>
  <si>
    <t>Temporary Salaries for Non-Certified Staff</t>
  </si>
  <si>
    <t>Overtime Salaries</t>
  </si>
  <si>
    <t>Additional Compensation</t>
  </si>
  <si>
    <t>Additional compensation paid to teachers</t>
  </si>
  <si>
    <t>Additional compensation paid to instructional aides and assistants</t>
  </si>
  <si>
    <t>Additional compensation paid to substitute teachers</t>
  </si>
  <si>
    <t>Group Insurance</t>
  </si>
  <si>
    <t>Consolidated Omnibus Budget Reconciliation Act of 1986 (COBRA Premiums)</t>
  </si>
  <si>
    <t>Dental Insurance</t>
  </si>
  <si>
    <t>Health and Accident Insurance</t>
  </si>
  <si>
    <t>Life Insurance</t>
  </si>
  <si>
    <t>Long-Term Disability Insurance</t>
  </si>
  <si>
    <t>Other Group Insurance</t>
  </si>
  <si>
    <t>Social Security Contributions</t>
  </si>
  <si>
    <t>FICA - Employer's Contribution</t>
  </si>
  <si>
    <t>Medicare - Employer's Contribution</t>
  </si>
  <si>
    <t>On-Behalf Payments</t>
  </si>
  <si>
    <t>Tuition Reimbursement</t>
  </si>
  <si>
    <t>Unemployment Compensation</t>
  </si>
  <si>
    <t>Worker's Compensation</t>
  </si>
  <si>
    <t>Health Benefits</t>
  </si>
  <si>
    <t>Other Employee Benefits</t>
  </si>
  <si>
    <t>Official/Administrative Services</t>
  </si>
  <si>
    <t>Management Services</t>
  </si>
  <si>
    <t>Other Official/Administrative Services</t>
  </si>
  <si>
    <t>Instructional Programs Improvement Services</t>
  </si>
  <si>
    <t>Instructional Services</t>
  </si>
  <si>
    <t>Student Services</t>
  </si>
  <si>
    <t>Other Professional Educational Services</t>
  </si>
  <si>
    <t>Professional Employee Training and Development Services</t>
  </si>
  <si>
    <t>Other Professional Services</t>
  </si>
  <si>
    <t>Accounting Services</t>
  </si>
  <si>
    <t>Architectural Services</t>
  </si>
  <si>
    <t>Collective Bargaining Services</t>
  </si>
  <si>
    <t>Engineering Services</t>
  </si>
  <si>
    <t>Technical Services</t>
  </si>
  <si>
    <t>Data Processing and Coding Services</t>
  </si>
  <si>
    <t>Other Technical Services</t>
  </si>
  <si>
    <t>Ambulance Services</t>
  </si>
  <si>
    <t>Game Officials Services</t>
  </si>
  <si>
    <t>Game Security Services</t>
  </si>
  <si>
    <t>Utility Services</t>
  </si>
  <si>
    <t>Cleaning Services</t>
  </si>
  <si>
    <t>Disposal Services</t>
  </si>
  <si>
    <t>Snow Plowing Services</t>
  </si>
  <si>
    <t>Custodial Services</t>
  </si>
  <si>
    <t>Lawn Care Services</t>
  </si>
  <si>
    <t>Extermination Services</t>
  </si>
  <si>
    <t>Other Cleaning Services</t>
  </si>
  <si>
    <t>Repairs and Maintenance Services</t>
  </si>
  <si>
    <t>Non-Technology-Related Repairs and Maintenance</t>
  </si>
  <si>
    <t>Technology-Related Repairs and Maintenance</t>
  </si>
  <si>
    <t>Cooling Services</t>
  </si>
  <si>
    <t>Electrical Services</t>
  </si>
  <si>
    <t>Heating Services</t>
  </si>
  <si>
    <t>Office Machine Services</t>
  </si>
  <si>
    <t>Plumbing Services</t>
  </si>
  <si>
    <t>Other Building Services</t>
  </si>
  <si>
    <t>Other Equipment Services</t>
  </si>
  <si>
    <t>Rentals</t>
  </si>
  <si>
    <t>Renting Land and Buildings</t>
  </si>
  <si>
    <t>Rental of Equipment and Vehicles</t>
  </si>
  <si>
    <t>Rental of Computers and Related Equipment</t>
  </si>
  <si>
    <t>Software Services</t>
  </si>
  <si>
    <t>Uniform Services</t>
  </si>
  <si>
    <t>Food Storage</t>
  </si>
  <si>
    <t>Other Rentals or Lease Services</t>
  </si>
  <si>
    <t>Construction Services (Outside Contractors)</t>
  </si>
  <si>
    <t>Cooling System Services</t>
  </si>
  <si>
    <t>Electrical System Services</t>
  </si>
  <si>
    <t>Heating and Cooling System Services</t>
  </si>
  <si>
    <t>Heating System Services</t>
  </si>
  <si>
    <t>Masonry, Concrete, and Plastering Services</t>
  </si>
  <si>
    <t>Painting and Glazing Services</t>
  </si>
  <si>
    <t>Plumbing System Services</t>
  </si>
  <si>
    <t>Roofing Services</t>
  </si>
  <si>
    <t>Other Construction Services</t>
  </si>
  <si>
    <t>Other Purchased Property Services</t>
  </si>
  <si>
    <t>Student Transportation Services by Outside Agency or Company</t>
  </si>
  <si>
    <t>Student Out of District Travel Services</t>
  </si>
  <si>
    <t>Other Sources of Student Transportation Services (Including mileage paid in Lieu of Transportation)</t>
  </si>
  <si>
    <t>Fleet Insurance</t>
  </si>
  <si>
    <t>Liability Insurance</t>
  </si>
  <si>
    <t>Property Insurance</t>
  </si>
  <si>
    <t>Student Transportation Vehicle Insurance</t>
  </si>
  <si>
    <t>Surety Bonds</t>
  </si>
  <si>
    <t>Other Insurance Services</t>
  </si>
  <si>
    <t>Communications</t>
  </si>
  <si>
    <t>Postage Services</t>
  </si>
  <si>
    <t>Telephone/or Telegraph Services</t>
  </si>
  <si>
    <t>Other Communication Services</t>
  </si>
  <si>
    <t>Advertising</t>
  </si>
  <si>
    <t>Electronic</t>
  </si>
  <si>
    <t>Printed</t>
  </si>
  <si>
    <t>Other Advertising</t>
  </si>
  <si>
    <t>Printing &amp; Binding</t>
  </si>
  <si>
    <t>Directories</t>
  </si>
  <si>
    <t>Handbooks</t>
  </si>
  <si>
    <t>Reports</t>
  </si>
  <si>
    <t>Other Printing and Binding</t>
  </si>
  <si>
    <t>Tuitions</t>
  </si>
  <si>
    <t>To Other LEA's Within the State</t>
  </si>
  <si>
    <t>To Other LEA's Outside the State</t>
  </si>
  <si>
    <t>Tuition to Private Sources</t>
  </si>
  <si>
    <t>Payment to Coop/Interlocals (Special Education flow-through)</t>
  </si>
  <si>
    <t>Tuition to Charter Schools</t>
  </si>
  <si>
    <t>Tuition to School Districts for Voucher Payments</t>
  </si>
  <si>
    <t>Other Tuitions</t>
  </si>
  <si>
    <t>Food Service Management</t>
  </si>
  <si>
    <t>Contracted Student Meals</t>
  </si>
  <si>
    <t>Other Contracted Food Services</t>
  </si>
  <si>
    <t>Staff Travel</t>
  </si>
  <si>
    <t>In-District Travel</t>
  </si>
  <si>
    <t>Out-of-District Travel</t>
  </si>
  <si>
    <t>Services Purchased from Another LEA or Educational Service Agency Within the State</t>
  </si>
  <si>
    <t>Services Purchased from Another LEA or Educational Service Agency Outside the State</t>
  </si>
  <si>
    <t>Other Purchased Services</t>
  </si>
  <si>
    <t>Copy</t>
  </si>
  <si>
    <t>Lubricating Oil/Lubricants</t>
  </si>
  <si>
    <t>Office</t>
  </si>
  <si>
    <t>Paper</t>
  </si>
  <si>
    <t>Parts</t>
  </si>
  <si>
    <t>Tires</t>
  </si>
  <si>
    <t>Paper Products</t>
  </si>
  <si>
    <t>Cleaning Supplies and Chemicals</t>
  </si>
  <si>
    <t>Other Supplies and Materials</t>
  </si>
  <si>
    <t>Energy</t>
  </si>
  <si>
    <t>Natural Gas (gas utility services e.g. heating)</t>
  </si>
  <si>
    <t>Electricity</t>
  </si>
  <si>
    <t>Gasoline</t>
  </si>
  <si>
    <t>Other</t>
  </si>
  <si>
    <t>Food and Milk</t>
  </si>
  <si>
    <t>Milk - Warehouse/Direct Purchase</t>
  </si>
  <si>
    <t>Produce - Warehouse/Direct Purchase</t>
  </si>
  <si>
    <t>Bread Products</t>
  </si>
  <si>
    <t>Other Food Costs</t>
  </si>
  <si>
    <t>Books and Periodicals</t>
  </si>
  <si>
    <t>Books</t>
  </si>
  <si>
    <t>Periodicals</t>
  </si>
  <si>
    <t>Textbooks</t>
  </si>
  <si>
    <t>Workbooks</t>
  </si>
  <si>
    <t>Binding and Repair</t>
  </si>
  <si>
    <t>Newspapers</t>
  </si>
  <si>
    <t>Magazines</t>
  </si>
  <si>
    <t>Supplies-Technology Related</t>
  </si>
  <si>
    <t>Films/Videos</t>
  </si>
  <si>
    <t>Audio Tapes</t>
  </si>
  <si>
    <t>Software</t>
  </si>
  <si>
    <t>Merchandise Purchased for Resale</t>
  </si>
  <si>
    <t>Testing Supplies and Materials</t>
  </si>
  <si>
    <t>Miscellaneous Supplies</t>
  </si>
  <si>
    <t>Specialized Clothing and Towels</t>
  </si>
  <si>
    <t>Musical Instruments' Supplies</t>
  </si>
  <si>
    <t>Land and Improvement</t>
  </si>
  <si>
    <t>Athletic Areas</t>
  </si>
  <si>
    <t>Curbing and Streets</t>
  </si>
  <si>
    <t>Land</t>
  </si>
  <si>
    <t>Landscaping</t>
  </si>
  <si>
    <t>Parking</t>
  </si>
  <si>
    <t>Playground Improvements</t>
  </si>
  <si>
    <t>Sidewalks</t>
  </si>
  <si>
    <t>All Other Improvements</t>
  </si>
  <si>
    <t>Buildings (Existing Buildings)</t>
  </si>
  <si>
    <t>Cooling System</t>
  </si>
  <si>
    <t>Electrical System</t>
  </si>
  <si>
    <t>Heating and Cooling System</t>
  </si>
  <si>
    <t>Heating System</t>
  </si>
  <si>
    <t>Masonry, Concrete, and Plastering</t>
  </si>
  <si>
    <t>Painting and Glazing</t>
  </si>
  <si>
    <t>Plumbing System</t>
  </si>
  <si>
    <t>Roofing</t>
  </si>
  <si>
    <t>Other Buildings</t>
  </si>
  <si>
    <t>Equipment</t>
  </si>
  <si>
    <t>Machinery</t>
  </si>
  <si>
    <t>Furniture and Fixtures</t>
  </si>
  <si>
    <t>Instruments</t>
  </si>
  <si>
    <t>Other Equipment</t>
  </si>
  <si>
    <t>Infrastructure</t>
  </si>
  <si>
    <t>Depreciation</t>
  </si>
  <si>
    <t>Dues and Fees</t>
  </si>
  <si>
    <t>Judgments Against the LEA</t>
  </si>
  <si>
    <t>Debt-Related Expenditures/Expenses</t>
  </si>
  <si>
    <t>Redemption of Principal</t>
  </si>
  <si>
    <t>Interest (Coupons)</t>
  </si>
  <si>
    <t>Amortization of Bond Issuance and Other Debt-Related Costs</t>
  </si>
  <si>
    <t>Amortization of Premium and Discount on Issuance of Bonds</t>
  </si>
  <si>
    <t>Other Miscellaneous Expenditures</t>
  </si>
  <si>
    <t>General</t>
  </si>
  <si>
    <t>Adult Education</t>
  </si>
  <si>
    <t>Adult Supplemental Education</t>
  </si>
  <si>
    <t>Bilingual Education</t>
  </si>
  <si>
    <t>Virtual Education</t>
  </si>
  <si>
    <t>Capital Outlay</t>
  </si>
  <si>
    <t>Driver Training</t>
  </si>
  <si>
    <t>Extraordinary School Program</t>
  </si>
  <si>
    <t>Food Service</t>
  </si>
  <si>
    <t>Professional Development</t>
  </si>
  <si>
    <t>Parent Education Program</t>
  </si>
  <si>
    <t>Summer School</t>
  </si>
  <si>
    <t>Special Education</t>
  </si>
  <si>
    <t>Special Liability Expense Fund</t>
  </si>
  <si>
    <t>Contingency Reserve</t>
  </si>
  <si>
    <t>Textbook &amp; Student Revolving Fund</t>
  </si>
  <si>
    <t>Supplemental General</t>
  </si>
  <si>
    <t>Cash Basis Reserve</t>
  </si>
  <si>
    <t>1B. Any activity authorized by the Individuals with Disabilities Education Act.</t>
  </si>
  <si>
    <t>1C. Any activity authorized by the Adult Education and Family Literacy Act.</t>
  </si>
  <si>
    <t>1D. Any activity authorized by the Carl D. Perkins Career and Technical Education Act of 2006.</t>
  </si>
  <si>
    <t>1E. Any activity authorized by subtitle B of title VII of the McKinney-Vento Homeless Assistance Act</t>
  </si>
  <si>
    <t>1A. Any activity authorized by the Elementary and Secondary Education Act of 1965.</t>
  </si>
  <si>
    <t>Learning loss</t>
  </si>
  <si>
    <t>Yes</t>
  </si>
  <si>
    <t>No</t>
  </si>
  <si>
    <t>BUDGETED EXPENDITURES</t>
  </si>
  <si>
    <t>ESSER II DIRECT ALLOCATION</t>
  </si>
  <si>
    <t>Budgeted Expenditures in SFY 2021 ($)</t>
  </si>
  <si>
    <t>Budgeted Expenditures in SFY 2022 ($)</t>
  </si>
  <si>
    <t>Budgeted Expenditures in SFY 2023 ($)</t>
  </si>
  <si>
    <t>Budgeted Expenditures in SFY 2024 ($)</t>
  </si>
  <si>
    <t>ESSER II SPED</t>
  </si>
  <si>
    <t>ESSER II Direct district allocation</t>
  </si>
  <si>
    <t>ESSER II KSDE Per Student Allocation</t>
  </si>
  <si>
    <t>11A. Planning and implementing summer learning or enrichment programs</t>
  </si>
  <si>
    <t>11B. Planning and implementing supplemental after-school programs</t>
  </si>
  <si>
    <t>USD Name</t>
  </si>
  <si>
    <t>USD #</t>
  </si>
  <si>
    <t>ERIE ST PAUL</t>
  </si>
  <si>
    <t>CIMARRON ENSIGN</t>
  </si>
  <si>
    <t>CHEYLIN</t>
  </si>
  <si>
    <t>RAWLINS COUNTY</t>
  </si>
  <si>
    <t>WESTERN PLAINS</t>
  </si>
  <si>
    <t>ROCK HILLS</t>
  </si>
  <si>
    <t>WASHINGTON COUNTY</t>
  </si>
  <si>
    <t>REPUBLIC COUNTY</t>
  </si>
  <si>
    <t>THUNDER RIDGE</t>
  </si>
  <si>
    <t>DONIPHAN WEST</t>
  </si>
  <si>
    <t>CENTRAL PLAINS (328 &amp; 354)</t>
  </si>
  <si>
    <t>PRAIRIE HILLS (441 &amp; 488)</t>
  </si>
  <si>
    <t>RIVERSIDE (406 &amp; 486)</t>
  </si>
  <si>
    <t>NEMAHA CENTRAL</t>
  </si>
  <si>
    <t>GREELEY</t>
  </si>
  <si>
    <t>TURNER</t>
  </si>
  <si>
    <t>PIPER</t>
  </si>
  <si>
    <t>BONNER SPRINGS</t>
  </si>
  <si>
    <t>BLUESTEM</t>
  </si>
  <si>
    <t>REMINGTON-WHITEWATER</t>
  </si>
  <si>
    <t>FT LEAVENWORTH</t>
  </si>
  <si>
    <t>WAKEENEY</t>
  </si>
  <si>
    <t>MOSCOW</t>
  </si>
  <si>
    <t>HUGOTON</t>
  </si>
  <si>
    <t>NORTON COMM (211 &amp; 213)</t>
  </si>
  <si>
    <t>NORTHERN VALLEY</t>
  </si>
  <si>
    <t>ULYSSES</t>
  </si>
  <si>
    <t>LAKIN</t>
  </si>
  <si>
    <t>DEERFIELD</t>
  </si>
  <si>
    <t>ROLLA</t>
  </si>
  <si>
    <t>ELKHART</t>
  </si>
  <si>
    <t>MINNEOLA</t>
  </si>
  <si>
    <t>ASHLAND</t>
  </si>
  <si>
    <t>BARNES</t>
  </si>
  <si>
    <t>CLIFTON CLYDE</t>
  </si>
  <si>
    <t>FOWLER</t>
  </si>
  <si>
    <t>MEADE</t>
  </si>
  <si>
    <t>JETMORE (227 &amp; 228)</t>
  </si>
  <si>
    <t>BLUE VALLEY (JC)</t>
  </si>
  <si>
    <t>SPRING HILL</t>
  </si>
  <si>
    <t>GARDNER</t>
  </si>
  <si>
    <t>DE SOTO</t>
  </si>
  <si>
    <t>OLATHE</t>
  </si>
  <si>
    <t>FT SCOTT</t>
  </si>
  <si>
    <t>UNIONTOWN</t>
  </si>
  <si>
    <t>SMITH CENTER</t>
  </si>
  <si>
    <t>NORTH OTTAWA</t>
  </si>
  <si>
    <t>TWIN VALLEY</t>
  </si>
  <si>
    <t>WALLACE CO</t>
  </si>
  <si>
    <t>WESKAN</t>
  </si>
  <si>
    <t>LEBO-WAVERLY</t>
  </si>
  <si>
    <t>BURLINGTON</t>
  </si>
  <si>
    <t>LEROY-GRIDLEY</t>
  </si>
  <si>
    <t>NORTHEAST</t>
  </si>
  <si>
    <t>CHEROKEE</t>
  </si>
  <si>
    <t>GIRARD</t>
  </si>
  <si>
    <t>FRONTENAC</t>
  </si>
  <si>
    <t>PITTSBURG</t>
  </si>
  <si>
    <t>NORTH LYON</t>
  </si>
  <si>
    <t>SOUTHERN LYON</t>
  </si>
  <si>
    <t>EMPORIA</t>
  </si>
  <si>
    <t>BARBER NORTH</t>
  </si>
  <si>
    <t>SOUTH BARBER</t>
  </si>
  <si>
    <t>MARMATON VALLEY</t>
  </si>
  <si>
    <t>IOLA</t>
  </si>
  <si>
    <t>HUMBOLT</t>
  </si>
  <si>
    <t>WICHITA</t>
  </si>
  <si>
    <t>DERBY</t>
  </si>
  <si>
    <t>HAYSVILLE</t>
  </si>
  <si>
    <t>VALLEY CENTER</t>
  </si>
  <si>
    <t>MULVANE</t>
  </si>
  <si>
    <t>CLEARWATER</t>
  </si>
  <si>
    <t>GODDARD</t>
  </si>
  <si>
    <t>MAIZE</t>
  </si>
  <si>
    <t>RENWICK</t>
  </si>
  <si>
    <t>CHENEY</t>
  </si>
  <si>
    <t>PALCO</t>
  </si>
  <si>
    <t>PLAINVILLE</t>
  </si>
  <si>
    <t>STOCKTON</t>
  </si>
  <si>
    <t>WACONDA</t>
  </si>
  <si>
    <t>BELOIT</t>
  </si>
  <si>
    <t>OAKLEY</t>
  </si>
  <si>
    <t>TRIPLAINS</t>
  </si>
  <si>
    <t>HILL CITY</t>
  </si>
  <si>
    <t>WEST ELK</t>
  </si>
  <si>
    <t>ELK VALLEY</t>
  </si>
  <si>
    <t>CHASE CO</t>
  </si>
  <si>
    <t>CEDAR VALE</t>
  </si>
  <si>
    <t>CHAUTAUQUA</t>
  </si>
  <si>
    <t>WEST FRANKLIN</t>
  </si>
  <si>
    <t>CENTRAL HEIGHTS</t>
  </si>
  <si>
    <t>WELLSVILLE</t>
  </si>
  <si>
    <t>OTTAWA</t>
  </si>
  <si>
    <t>GRINNELL</t>
  </si>
  <si>
    <t>WHEATLAND</t>
  </si>
  <si>
    <t>QUINTER</t>
  </si>
  <si>
    <t>OBERLIN</t>
  </si>
  <si>
    <t>ST FRANCIS</t>
  </si>
  <si>
    <t>LINCOLN</t>
  </si>
  <si>
    <t>SYLVAN GROVE</t>
  </si>
  <si>
    <t>COMANCHE</t>
  </si>
  <si>
    <t>NESS CITY</t>
  </si>
  <si>
    <t>SALINA</t>
  </si>
  <si>
    <t>SOUTHEAST OF SALINE</t>
  </si>
  <si>
    <t>ELL SALINE</t>
  </si>
  <si>
    <t>HUTCHINSON</t>
  </si>
  <si>
    <t>NICKERSON</t>
  </si>
  <si>
    <t>FAIRFIELD</t>
  </si>
  <si>
    <t>PRETTY PRAIRIE</t>
  </si>
  <si>
    <t>HAVEN</t>
  </si>
  <si>
    <t>BUHLER</t>
  </si>
  <si>
    <t>BREWSTER</t>
  </si>
  <si>
    <t>COLBY</t>
  </si>
  <si>
    <t>GOLDEN PLAINS</t>
  </si>
  <si>
    <t>WAMEGO</t>
  </si>
  <si>
    <t>KAW VALLEY</t>
  </si>
  <si>
    <t>ONAGA</t>
  </si>
  <si>
    <t>ROCK CREEK</t>
  </si>
  <si>
    <t>PHILLIPSBURG</t>
  </si>
  <si>
    <t>LOGAN</t>
  </si>
  <si>
    <t>ELLSWORTH</t>
  </si>
  <si>
    <t>WABAUNSEE</t>
  </si>
  <si>
    <t>MISSION VALLEY</t>
  </si>
  <si>
    <t>KINGMAN</t>
  </si>
  <si>
    <t>CUNNINGHAM</t>
  </si>
  <si>
    <t>CONCORDIA</t>
  </si>
  <si>
    <t>SOUTHERN CLOUD</t>
  </si>
  <si>
    <t>NORTH JACKSON</t>
  </si>
  <si>
    <t>HOLTON</t>
  </si>
  <si>
    <t>ROYAL VALLEY</t>
  </si>
  <si>
    <t>VALLEY FALLS</t>
  </si>
  <si>
    <t>JEFFERSON NORTH</t>
  </si>
  <si>
    <t>JEFFERSON WEST</t>
  </si>
  <si>
    <t>OSKALOOSA</t>
  </si>
  <si>
    <t>MC LOUTH</t>
  </si>
  <si>
    <t>PERRY</t>
  </si>
  <si>
    <t>PLEASANTON</t>
  </si>
  <si>
    <t>SEAMAN</t>
  </si>
  <si>
    <t>JAYHAWK</t>
  </si>
  <si>
    <t>KINSLEY OFFERLE</t>
  </si>
  <si>
    <t>BALDWIN CITY</t>
  </si>
  <si>
    <t>STAFFORD</t>
  </si>
  <si>
    <t>ST JOHN HUDSON</t>
  </si>
  <si>
    <t>MACKSVILLE</t>
  </si>
  <si>
    <t>GOODLAND</t>
  </si>
  <si>
    <t>WELLINGTON</t>
  </si>
  <si>
    <t>ELLINWOOD</t>
  </si>
  <si>
    <t>CONWAY SPRINGS</t>
  </si>
  <si>
    <t>BELLE PLAINE</t>
  </si>
  <si>
    <t>OXFORD</t>
  </si>
  <si>
    <t>ARGONIA</t>
  </si>
  <si>
    <t>CALDWELL PUBLIC</t>
  </si>
  <si>
    <t>CHAPARRAL SCHOOLS</t>
  </si>
  <si>
    <t>PRAIRIE VIEW</t>
  </si>
  <si>
    <t>HOLCOMB</t>
  </si>
  <si>
    <t>MARYSVILLE</t>
  </si>
  <si>
    <t>GARNETT</t>
  </si>
  <si>
    <t>YATES CENTER</t>
  </si>
  <si>
    <t>OSAWATOMIE</t>
  </si>
  <si>
    <t>PAOLA</t>
  </si>
  <si>
    <t>BURRTON</t>
  </si>
  <si>
    <t>MONTEZUMA</t>
  </si>
  <si>
    <t>SILVER LAKE</t>
  </si>
  <si>
    <t>NEWTON</t>
  </si>
  <si>
    <t>SUBLETTE</t>
  </si>
  <si>
    <t>CIRCLE</t>
  </si>
  <si>
    <t>STERLING</t>
  </si>
  <si>
    <t>ATCHISON CO COMM</t>
  </si>
  <si>
    <t>RILEY</t>
  </si>
  <si>
    <t>CLAY CENTER</t>
  </si>
  <si>
    <t>VERMILLION</t>
  </si>
  <si>
    <t xml:space="preserve">SPEARVILLE </t>
  </si>
  <si>
    <t>PRATT</t>
  </si>
  <si>
    <t>MANHATTAN</t>
  </si>
  <si>
    <t>BLUE VALLEY (RC)</t>
  </si>
  <si>
    <t>ANDOVER</t>
  </si>
  <si>
    <t>MADISON VIRGIL</t>
  </si>
  <si>
    <t>ALTOONA MIDWAY</t>
  </si>
  <si>
    <t>ELLIS</t>
  </si>
  <si>
    <t>EUREKA</t>
  </si>
  <si>
    <t>HAMILTON</t>
  </si>
  <si>
    <t>OSBORNE</t>
  </si>
  <si>
    <t>SOLOMON</t>
  </si>
  <si>
    <t>ROSE HILL</t>
  </si>
  <si>
    <t>LA CROSSE</t>
  </si>
  <si>
    <t>DOUGLASS</t>
  </si>
  <si>
    <t>CENTRE</t>
  </si>
  <si>
    <t>PEABODY BURNS</t>
  </si>
  <si>
    <t>PARADISE</t>
  </si>
  <si>
    <t>SMOKY VALLEY</t>
  </si>
  <si>
    <t>CHASE</t>
  </si>
  <si>
    <t>AUGUSTA</t>
  </si>
  <si>
    <t>OTIS BISON</t>
  </si>
  <si>
    <t>RIVERTON</t>
  </si>
  <si>
    <t>LYONS</t>
  </si>
  <si>
    <t>RUSSELL</t>
  </si>
  <si>
    <t>MARION</t>
  </si>
  <si>
    <t>ATCHISON PUBLIC</t>
  </si>
  <si>
    <t>HILLSBORO</t>
  </si>
  <si>
    <t>GOESSEL</t>
  </si>
  <si>
    <t>HOXIE</t>
  </si>
  <si>
    <t>CHANUTE</t>
  </si>
  <si>
    <t>HIAWATHA</t>
  </si>
  <si>
    <t>LOUISBURG</t>
  </si>
  <si>
    <t>MORRIS CO</t>
  </si>
  <si>
    <t>MC PHERSON</t>
  </si>
  <si>
    <t>CANTON GALVA</t>
  </si>
  <si>
    <t>OSAGE CITY</t>
  </si>
  <si>
    <t>LYNDON</t>
  </si>
  <si>
    <t>KIOWA COUNTY (422 &amp; 424)</t>
  </si>
  <si>
    <t>MOUNDRIDGE</t>
  </si>
  <si>
    <t>PIKE VALLEY</t>
  </si>
  <si>
    <t>GREAT BEND</t>
  </si>
  <si>
    <t>TROY</t>
  </si>
  <si>
    <t>SOUTH BROWN</t>
  </si>
  <si>
    <t>HOISINGTON</t>
  </si>
  <si>
    <t>VICTORIA</t>
  </si>
  <si>
    <t>SANTA FE TRAIL</t>
  </si>
  <si>
    <t>ABILENE</t>
  </si>
  <si>
    <t>CANEY VALLEY</t>
  </si>
  <si>
    <t>AUBURN WASHBURN</t>
  </si>
  <si>
    <t>SKYLINE</t>
  </si>
  <si>
    <t>SEDGWICK</t>
  </si>
  <si>
    <t>HALSTEAD</t>
  </si>
  <si>
    <t>DODGE CITY</t>
  </si>
  <si>
    <t>LITTLE RIVER</t>
  </si>
  <si>
    <t>COFFEYVILLE</t>
  </si>
  <si>
    <t>INDEPENDENCE</t>
  </si>
  <si>
    <t>CHERRYVALE</t>
  </si>
  <si>
    <t>INMAN</t>
  </si>
  <si>
    <t>EASTON</t>
  </si>
  <si>
    <t>SHAWNEE HEIGHTS</t>
  </si>
  <si>
    <t>STANTON CO</t>
  </si>
  <si>
    <t>LEAVENWORTH</t>
  </si>
  <si>
    <t>BURLINGAME</t>
  </si>
  <si>
    <t>MARAIS DES CYGNES VALLEY</t>
  </si>
  <si>
    <t>GARDEN CITY</t>
  </si>
  <si>
    <t>BASEHOR-LINWOOD</t>
  </si>
  <si>
    <t>BUCKLIN</t>
  </si>
  <si>
    <t>HESSTON</t>
  </si>
  <si>
    <t>NEODESHA</t>
  </si>
  <si>
    <t>CENTRAL</t>
  </si>
  <si>
    <t>UDALL</t>
  </si>
  <si>
    <t>TONGANOXIE</t>
  </si>
  <si>
    <t>WINFIELD</t>
  </si>
  <si>
    <t>SCOTT CO</t>
  </si>
  <si>
    <t>LEOTI</t>
  </si>
  <si>
    <t>HEALY</t>
  </si>
  <si>
    <t>LANSING</t>
  </si>
  <si>
    <t>ARKANSAS CITY</t>
  </si>
  <si>
    <t>DEXTER</t>
  </si>
  <si>
    <t>CHAPMAN</t>
  </si>
  <si>
    <t>HAVILAND</t>
  </si>
  <si>
    <t>GEARY CO</t>
  </si>
  <si>
    <t>COPELAND</t>
  </si>
  <si>
    <t>INGALLS</t>
  </si>
  <si>
    <t>CREST</t>
  </si>
  <si>
    <t>LIBERAL</t>
  </si>
  <si>
    <t>RURAL VISTA</t>
  </si>
  <si>
    <t>DIGHTON</t>
  </si>
  <si>
    <t>KISMET PLAINS</t>
  </si>
  <si>
    <t>FREDONIA</t>
  </si>
  <si>
    <t>HERINGTON</t>
  </si>
  <si>
    <t>HAYS</t>
  </si>
  <si>
    <t>EL DORADO</t>
  </si>
  <si>
    <t>EUDORA</t>
  </si>
  <si>
    <t>FLINTHILLS</t>
  </si>
  <si>
    <t>COLUMBUS</t>
  </si>
  <si>
    <t>SYRACUSE</t>
  </si>
  <si>
    <t>FT LARNED</t>
  </si>
  <si>
    <t>PAWNEE HEIGHTS</t>
  </si>
  <si>
    <t>LAWRENCE</t>
  </si>
  <si>
    <t>VALLEY HEIGHTS</t>
  </si>
  <si>
    <t>GALENA</t>
  </si>
  <si>
    <t>KANSAS CITY</t>
  </si>
  <si>
    <t>TOPEKA</t>
  </si>
  <si>
    <t>LEWIS</t>
  </si>
  <si>
    <t>PARSONS</t>
  </si>
  <si>
    <t>OSWEGO</t>
  </si>
  <si>
    <t>CHETOPA</t>
  </si>
  <si>
    <t>LABETTE CO</t>
  </si>
  <si>
    <t>SATANTA</t>
  </si>
  <si>
    <t>BAXTER SPRINGS</t>
  </si>
  <si>
    <t>SOUTH HAVEN</t>
  </si>
  <si>
    <t>ATTICA</t>
  </si>
  <si>
    <t>SHAWNEE MISSION</t>
  </si>
  <si>
    <t>ESSER II Direct District Allocation</t>
  </si>
  <si>
    <t>ESSER II direct allocation:</t>
  </si>
  <si>
    <t>Kansas ESSER II Application Template</t>
  </si>
  <si>
    <t xml:space="preserve"> </t>
  </si>
  <si>
    <t>ESSER II Direct Allocation | Expenditure Data Table</t>
  </si>
  <si>
    <t>ESSER II SPED | Expenditure Data Table</t>
  </si>
  <si>
    <r>
      <t xml:space="preserve">Total Expenditures ($)
</t>
    </r>
    <r>
      <rPr>
        <sz val="11"/>
        <color theme="0"/>
        <rFont val="Arial"/>
        <family val="2"/>
      </rPr>
      <t>DO NOT EDIT</t>
    </r>
  </si>
  <si>
    <t>Total budgeted expenditures</t>
  </si>
  <si>
    <t>Total Budgeted Expenditures</t>
  </si>
  <si>
    <t>Total eligible expenditures:</t>
  </si>
  <si>
    <t>For reviewer use only</t>
  </si>
  <si>
    <t>ESSER II SPED allocation:</t>
  </si>
  <si>
    <t>Reviewer use only</t>
  </si>
  <si>
    <r>
      <t xml:space="preserve">Eligibility Review Recommendation
</t>
    </r>
    <r>
      <rPr>
        <sz val="11"/>
        <color theme="1" tint="0.249977111117893"/>
        <rFont val="Arial"/>
        <family val="2"/>
      </rPr>
      <t>Is the request eligible under ESSER? Please select the appropriate recommendation from the drop-down menu</t>
    </r>
    <r>
      <rPr>
        <sz val="14"/>
        <color theme="1" tint="0.249977111117893"/>
        <rFont val="Arial"/>
        <family val="2"/>
      </rPr>
      <t>.</t>
    </r>
  </si>
  <si>
    <r>
      <t>Additional Review</t>
    </r>
    <r>
      <rPr>
        <sz val="12"/>
        <color theme="1" tint="0.249977111117893"/>
        <rFont val="Arial"/>
        <family val="2"/>
      </rPr>
      <t xml:space="preserve"> 
</t>
    </r>
    <r>
      <rPr>
        <sz val="11"/>
        <color theme="1" tint="0.249977111117893"/>
        <rFont val="Arial"/>
        <family val="2"/>
      </rPr>
      <t xml:space="preserve">Does the line item require additional eligibility review? Please select the appropriate review from the drop-down menu. Select </t>
    </r>
    <r>
      <rPr>
        <i/>
        <sz val="11"/>
        <color theme="1" tint="0.249977111117893"/>
        <rFont val="Arial"/>
        <family val="2"/>
      </rPr>
      <t>Revised</t>
    </r>
    <r>
      <rPr>
        <sz val="11"/>
        <color theme="1" tint="0.249977111117893"/>
        <rFont val="Arial"/>
        <family val="2"/>
      </rPr>
      <t xml:space="preserve"> only for new line items created in this document.</t>
    </r>
  </si>
  <si>
    <r>
      <t xml:space="preserve">Notes
</t>
    </r>
    <r>
      <rPr>
        <sz val="11"/>
        <color theme="1" tint="0.249977111117893"/>
        <rFont val="Arial"/>
        <family val="2"/>
      </rPr>
      <t>Please provide the rationale behind your recommendation. Please update any resolutions to "more information required." If any request was modified, please track your changes in this Notes column as you (1) update the Eligibility Review Recommendation to "Ineligible," (2) add a new line item with the updated information, (3) list the new line item as "Eligible" within the Eligibility Review Recommendation, (4) list the new line item as "Revised" in the Additional Review column, (4) in the Notes column for the new line item, include the rationale for the decision and reference the original line item it replaced.</t>
    </r>
  </si>
  <si>
    <t>Eligibility review validation</t>
  </si>
  <si>
    <t>Additional Review Validation</t>
  </si>
  <si>
    <t>Eligible</t>
  </si>
  <si>
    <t>Eligibility Review</t>
  </si>
  <si>
    <t>Ineligible</t>
  </si>
  <si>
    <t>Revised</t>
  </si>
  <si>
    <t>More information required</t>
  </si>
  <si>
    <r>
      <t xml:space="preserve">KSDE Account ID
</t>
    </r>
    <r>
      <rPr>
        <sz val="11"/>
        <color theme="0"/>
        <rFont val="Arial"/>
        <family val="2"/>
      </rPr>
      <t>DO NOT EDIT</t>
    </r>
  </si>
  <si>
    <r>
      <t xml:space="preserve">Object code
</t>
    </r>
    <r>
      <rPr>
        <sz val="11"/>
        <color theme="0"/>
        <rFont val="Arial"/>
        <family val="2"/>
      </rPr>
      <t xml:space="preserve">Districts are required to provide the </t>
    </r>
    <r>
      <rPr>
        <b/>
        <sz val="11"/>
        <color theme="0"/>
        <rFont val="Arial"/>
        <family val="2"/>
      </rPr>
      <t>same level of object codes as required in annual state budget reporting</t>
    </r>
    <r>
      <rPr>
        <sz val="11"/>
        <color theme="0"/>
        <rFont val="Arial"/>
        <family val="2"/>
      </rPr>
      <t>; more detailed codes are encouraged where available</t>
    </r>
  </si>
  <si>
    <t>For Reference: District Numbers and Names by County</t>
  </si>
  <si>
    <t>County</t>
  </si>
  <si>
    <t>District Number and Name</t>
  </si>
  <si>
    <t>District Number</t>
  </si>
  <si>
    <t>District Name</t>
  </si>
  <si>
    <t>ALLEN</t>
  </si>
  <si>
    <t>256  Marmaton Valley</t>
  </si>
  <si>
    <t>Marmaton Valley</t>
  </si>
  <si>
    <t>257  Iola</t>
  </si>
  <si>
    <t>Iola</t>
  </si>
  <si>
    <t>258  Humboldt</t>
  </si>
  <si>
    <t>Humboldt</t>
  </si>
  <si>
    <t>ANDERSON</t>
  </si>
  <si>
    <t>365  Garnett</t>
  </si>
  <si>
    <t>Garnett</t>
  </si>
  <si>
    <t>479  Crest</t>
  </si>
  <si>
    <t>Crest</t>
  </si>
  <si>
    <t>ATCHISON</t>
  </si>
  <si>
    <t>377  Atchison Co Comm Schools</t>
  </si>
  <si>
    <t>Atchison Co Comm Schools</t>
  </si>
  <si>
    <t>409  Atchison Public Schools</t>
  </si>
  <si>
    <t>Atchison Public Schools</t>
  </si>
  <si>
    <t>BARBER</t>
  </si>
  <si>
    <t>254  Barber County North</t>
  </si>
  <si>
    <t>Barber County North</t>
  </si>
  <si>
    <t>255  South Barber</t>
  </si>
  <si>
    <t>South Barber</t>
  </si>
  <si>
    <t>BARTON</t>
  </si>
  <si>
    <t>355  Ellinwood Public Schools</t>
  </si>
  <si>
    <t>Ellinwood Public Schools</t>
  </si>
  <si>
    <t>428  Great Bend</t>
  </si>
  <si>
    <t>Great Bend</t>
  </si>
  <si>
    <t>431  Hoisington</t>
  </si>
  <si>
    <t>Hoisington</t>
  </si>
  <si>
    <t>BOURBON</t>
  </si>
  <si>
    <t>234  Fort Scott</t>
  </si>
  <si>
    <t>Fort Scott</t>
  </si>
  <si>
    <t>235  Uniontown</t>
  </si>
  <si>
    <t>Uniontown</t>
  </si>
  <si>
    <t>BROWN</t>
  </si>
  <si>
    <t>415  Hiawatha</t>
  </si>
  <si>
    <t>Hiawatha</t>
  </si>
  <si>
    <t>430  South Brown County</t>
  </si>
  <si>
    <t>South Brown County</t>
  </si>
  <si>
    <t>BUTLER</t>
  </si>
  <si>
    <t>205  Bluestem</t>
  </si>
  <si>
    <t>Bluestem</t>
  </si>
  <si>
    <t>206  Remington-Whitewater</t>
  </si>
  <si>
    <t>Remington-Whitewater</t>
  </si>
  <si>
    <t>375  Circle</t>
  </si>
  <si>
    <t>Circle</t>
  </si>
  <si>
    <t>385  Andover</t>
  </si>
  <si>
    <t>Andover</t>
  </si>
  <si>
    <t>394  Rose Hill Public Schools</t>
  </si>
  <si>
    <t>Rose Hill Public Schools</t>
  </si>
  <si>
    <t>396  Douglass Public Schools</t>
  </si>
  <si>
    <t>Douglass Public Schools</t>
  </si>
  <si>
    <t>402  Augusta</t>
  </si>
  <si>
    <t>Augusta</t>
  </si>
  <si>
    <t>490  El Dorado</t>
  </si>
  <si>
    <t>El Dorado</t>
  </si>
  <si>
    <t>492  Flinthills</t>
  </si>
  <si>
    <t>Flinthills</t>
  </si>
  <si>
    <t>284  Chase County</t>
  </si>
  <si>
    <t>Chase County</t>
  </si>
  <si>
    <t>285  Cedar Vale</t>
  </si>
  <si>
    <t>Cedar Vale</t>
  </si>
  <si>
    <t>286  Chautauqua Co Community</t>
  </si>
  <si>
    <t>Chautauqua Co Community</t>
  </si>
  <si>
    <t>404  Riverton</t>
  </si>
  <si>
    <t>Riverton</t>
  </si>
  <si>
    <t>493  Columbus</t>
  </si>
  <si>
    <t>Columbus</t>
  </si>
  <si>
    <t>499  Galena</t>
  </si>
  <si>
    <t>Galena</t>
  </si>
  <si>
    <t>508  Baxter Springs</t>
  </si>
  <si>
    <t>Baxter Springs</t>
  </si>
  <si>
    <t>CHEYENNE</t>
  </si>
  <si>
    <t>103  Cheylin</t>
  </si>
  <si>
    <t>Cheylin</t>
  </si>
  <si>
    <t>297  St Francis Comm Sch</t>
  </si>
  <si>
    <t>St Francis Comm Sch</t>
  </si>
  <si>
    <t>CLARK</t>
  </si>
  <si>
    <t>219  Minneola</t>
  </si>
  <si>
    <t>Minneola</t>
  </si>
  <si>
    <t>220  Ashland</t>
  </si>
  <si>
    <t>Ashland</t>
  </si>
  <si>
    <t>CLAY</t>
  </si>
  <si>
    <t>379  Clay Center</t>
  </si>
  <si>
    <t>Clay Center</t>
  </si>
  <si>
    <t>CLOUD</t>
  </si>
  <si>
    <t>333  Concordia</t>
  </si>
  <si>
    <t>Concordia</t>
  </si>
  <si>
    <t>334  Southern Cloud</t>
  </si>
  <si>
    <t>Southern Cloud</t>
  </si>
  <si>
    <t>COFFEY</t>
  </si>
  <si>
    <t>243  Lebo-Waverly</t>
  </si>
  <si>
    <t>Lebo-Waverly</t>
  </si>
  <si>
    <t>244  Burlington</t>
  </si>
  <si>
    <t>Burlington</t>
  </si>
  <si>
    <t>245  LeRoy-Gridley</t>
  </si>
  <si>
    <t>LeRoy-Gridley</t>
  </si>
  <si>
    <t>300  Comanche County</t>
  </si>
  <si>
    <t>Comanche County</t>
  </si>
  <si>
    <t>COWLEY</t>
  </si>
  <si>
    <t>462  Central</t>
  </si>
  <si>
    <t>Central</t>
  </si>
  <si>
    <t>463  Udall</t>
  </si>
  <si>
    <t>Udall</t>
  </si>
  <si>
    <t>465  Winfield</t>
  </si>
  <si>
    <t>Winfield</t>
  </si>
  <si>
    <t>470  Arkansas City</t>
  </si>
  <si>
    <t>Arkansas City</t>
  </si>
  <si>
    <t>471  Dexter</t>
  </si>
  <si>
    <t>Dexter</t>
  </si>
  <si>
    <t>CRAWFORD</t>
  </si>
  <si>
    <t>246  Northeast</t>
  </si>
  <si>
    <t>Northeast</t>
  </si>
  <si>
    <t>247  Cherokee</t>
  </si>
  <si>
    <t>Cherokee</t>
  </si>
  <si>
    <t>248  Girard</t>
  </si>
  <si>
    <t>Girard</t>
  </si>
  <si>
    <t>249  Frontenac Public Schools</t>
  </si>
  <si>
    <t>Frontenac Public Schools</t>
  </si>
  <si>
    <t>250  Pittsburg</t>
  </si>
  <si>
    <t>Pittsburg</t>
  </si>
  <si>
    <t>DECATUR</t>
  </si>
  <si>
    <t>294  Oberlin</t>
  </si>
  <si>
    <t>Oberlin</t>
  </si>
  <si>
    <t>DICKINSON</t>
  </si>
  <si>
    <t>393  Solomon</t>
  </si>
  <si>
    <t>Solomon</t>
  </si>
  <si>
    <t>435  Abilene</t>
  </si>
  <si>
    <t>Abilene</t>
  </si>
  <si>
    <t>473  Chapman</t>
  </si>
  <si>
    <t>Chapman</t>
  </si>
  <si>
    <t>481  Rural Vista</t>
  </si>
  <si>
    <t>Rural Vista</t>
  </si>
  <si>
    <t>487  Herington</t>
  </si>
  <si>
    <t>Herington</t>
  </si>
  <si>
    <t>DONIPHAN</t>
  </si>
  <si>
    <t>111  Doniphan West Schools</t>
  </si>
  <si>
    <t>Doniphan West Schools</t>
  </si>
  <si>
    <t>114  Riverside</t>
  </si>
  <si>
    <t>Riverside</t>
  </si>
  <si>
    <t>429  Troy Public Schools</t>
  </si>
  <si>
    <t>Troy Public Schools</t>
  </si>
  <si>
    <t>DOUGLAS</t>
  </si>
  <si>
    <t>348  Baldwin City</t>
  </si>
  <si>
    <t>Baldwin City</t>
  </si>
  <si>
    <t>491  Eudora</t>
  </si>
  <si>
    <t>Eudora</t>
  </si>
  <si>
    <t>497  Lawrence</t>
  </si>
  <si>
    <t>Lawrence</t>
  </si>
  <si>
    <t>EDWARDS</t>
  </si>
  <si>
    <t>347  Kinsley-Offerle</t>
  </si>
  <si>
    <t>Kinsley-Offerle</t>
  </si>
  <si>
    <t>502  Lewis</t>
  </si>
  <si>
    <t>Lewis</t>
  </si>
  <si>
    <t>ELK</t>
  </si>
  <si>
    <t>282  West Elk</t>
  </si>
  <si>
    <t>West Elk</t>
  </si>
  <si>
    <t>283  Elk Valley</t>
  </si>
  <si>
    <t>Elk Valley</t>
  </si>
  <si>
    <t>388  Ellis</t>
  </si>
  <si>
    <t>Ellis</t>
  </si>
  <si>
    <t>432  Victoria</t>
  </si>
  <si>
    <t>Victoria</t>
  </si>
  <si>
    <t>489  Hays</t>
  </si>
  <si>
    <t>Hays</t>
  </si>
  <si>
    <t>112  Central Plains</t>
  </si>
  <si>
    <t>Central Plains</t>
  </si>
  <si>
    <t>327  Ellsworth</t>
  </si>
  <si>
    <t>Ellsworth</t>
  </si>
  <si>
    <t>FINNEY</t>
  </si>
  <si>
    <t>363  Holcomb</t>
  </si>
  <si>
    <t>Holcomb</t>
  </si>
  <si>
    <t>457  Garden City</t>
  </si>
  <si>
    <t>Garden City</t>
  </si>
  <si>
    <t>FORD</t>
  </si>
  <si>
    <t>381  Spearville</t>
  </si>
  <si>
    <t>Spearville</t>
  </si>
  <si>
    <t>443  Dodge City</t>
  </si>
  <si>
    <t>Dodge City</t>
  </si>
  <si>
    <t>459  Bucklin</t>
  </si>
  <si>
    <t>Bucklin</t>
  </si>
  <si>
    <t>FRANKLIN</t>
  </si>
  <si>
    <t>287  West Franklin</t>
  </si>
  <si>
    <t>West Franklin</t>
  </si>
  <si>
    <t>288  Central Heights</t>
  </si>
  <si>
    <t>Central Heights</t>
  </si>
  <si>
    <t>289  Wellsville</t>
  </si>
  <si>
    <t>Wellsville</t>
  </si>
  <si>
    <t>290  Ottawa</t>
  </si>
  <si>
    <t>Ottawa</t>
  </si>
  <si>
    <t>GEARY</t>
  </si>
  <si>
    <t>475  Geary County Schools</t>
  </si>
  <si>
    <t>Geary County Schools</t>
  </si>
  <si>
    <t>GOVE</t>
  </si>
  <si>
    <t>291  Grinnell Public Schools</t>
  </si>
  <si>
    <t>Grinnell Public Schools</t>
  </si>
  <si>
    <t>292  Wheatland</t>
  </si>
  <si>
    <t>Wheatland</t>
  </si>
  <si>
    <t>293  Quinter Public Schools</t>
  </si>
  <si>
    <t>Quinter Public Schools</t>
  </si>
  <si>
    <t>GRAHAM</t>
  </si>
  <si>
    <t>281  Graham County</t>
  </si>
  <si>
    <t>Graham County</t>
  </si>
  <si>
    <t>GRANT</t>
  </si>
  <si>
    <t>214  Ulysses</t>
  </si>
  <si>
    <t>Ulysses</t>
  </si>
  <si>
    <t>GRAY</t>
  </si>
  <si>
    <t>102  Cimarron-Ensign</t>
  </si>
  <si>
    <t>Cimarron-Ensign</t>
  </si>
  <si>
    <t>371  Montezuma</t>
  </si>
  <si>
    <t>Montezuma</t>
  </si>
  <si>
    <t>476  Copeland</t>
  </si>
  <si>
    <t>Copeland</t>
  </si>
  <si>
    <t>477  Ingalls</t>
  </si>
  <si>
    <t>Ingalls</t>
  </si>
  <si>
    <t>200  Greeley County Schools</t>
  </si>
  <si>
    <t>Greeley County Schools</t>
  </si>
  <si>
    <t>GREENWOOD</t>
  </si>
  <si>
    <t>386  Madison-Virgil</t>
  </si>
  <si>
    <t>Madison-Virgil</t>
  </si>
  <si>
    <t>389  Eureka</t>
  </si>
  <si>
    <t>Eureka</t>
  </si>
  <si>
    <t>390  Hamilton</t>
  </si>
  <si>
    <t>Hamilton</t>
  </si>
  <si>
    <t>494  Syracuse</t>
  </si>
  <si>
    <t>Syracuse</t>
  </si>
  <si>
    <t>HARPER</t>
  </si>
  <si>
    <t>361  Chaparral Schools</t>
  </si>
  <si>
    <t>Chaparral Schools</t>
  </si>
  <si>
    <t>511  Attica</t>
  </si>
  <si>
    <t>Attica</t>
  </si>
  <si>
    <t>HARVEY</t>
  </si>
  <si>
    <t>369  Burrton</t>
  </si>
  <si>
    <t>Burrton</t>
  </si>
  <si>
    <t>373  Newton</t>
  </si>
  <si>
    <t>Newton</t>
  </si>
  <si>
    <t>439  Sedgwick Public Schools</t>
  </si>
  <si>
    <t>Sedgwick Public Schools</t>
  </si>
  <si>
    <t>440  Halstead</t>
  </si>
  <si>
    <t>Halstead</t>
  </si>
  <si>
    <t>460  Hesston</t>
  </si>
  <si>
    <t>Hesston</t>
  </si>
  <si>
    <t>HASKELL</t>
  </si>
  <si>
    <t>374  Sublette</t>
  </si>
  <si>
    <t>Sublette</t>
  </si>
  <si>
    <t>507  Satanta</t>
  </si>
  <si>
    <t>Satanta</t>
  </si>
  <si>
    <t>HODGEMAN</t>
  </si>
  <si>
    <t>227  Hodgeman County Schools</t>
  </si>
  <si>
    <t>Hodgeman County Schools</t>
  </si>
  <si>
    <t>JACKSON</t>
  </si>
  <si>
    <t>335  North Jackson</t>
  </si>
  <si>
    <t>North Jackson</t>
  </si>
  <si>
    <t>336  Holton</t>
  </si>
  <si>
    <t>Holton</t>
  </si>
  <si>
    <t>337  Royal Valley</t>
  </si>
  <si>
    <t>Royal Valley</t>
  </si>
  <si>
    <t>JEFFERSON</t>
  </si>
  <si>
    <t>338  Valley Falls</t>
  </si>
  <si>
    <t>Valley Falls</t>
  </si>
  <si>
    <t>339  Jefferson County North</t>
  </si>
  <si>
    <t>Jefferson County North</t>
  </si>
  <si>
    <t>340  Jefferson West</t>
  </si>
  <si>
    <t>Jefferson West</t>
  </si>
  <si>
    <t>341  Oskaloosa Public Schools</t>
  </si>
  <si>
    <t>Oskaloosa Public Schools</t>
  </si>
  <si>
    <t>342  McLouth</t>
  </si>
  <si>
    <t>McLouth</t>
  </si>
  <si>
    <t>343  Perry Public Schools</t>
  </si>
  <si>
    <t>Perry Public Schools</t>
  </si>
  <si>
    <t>JEWELL</t>
  </si>
  <si>
    <t>107  Rock Hills</t>
  </si>
  <si>
    <t>Rock Hills</t>
  </si>
  <si>
    <t>JOHNSON</t>
  </si>
  <si>
    <t>229  Blue Valley</t>
  </si>
  <si>
    <t>Blue Valley</t>
  </si>
  <si>
    <t>230  Spring Hill</t>
  </si>
  <si>
    <t>Spring Hill</t>
  </si>
  <si>
    <t>231  Gardner Edgerton</t>
  </si>
  <si>
    <t>Gardner Edgerton</t>
  </si>
  <si>
    <t>232  De Soto</t>
  </si>
  <si>
    <t>De Soto</t>
  </si>
  <si>
    <t>233  Olathe</t>
  </si>
  <si>
    <t>Olathe</t>
  </si>
  <si>
    <t>512  Shawnee Mission Pub Sch</t>
  </si>
  <si>
    <t>Shawnee Mission Pub Sch</t>
  </si>
  <si>
    <t>KEARNY</t>
  </si>
  <si>
    <t>215  Lakin</t>
  </si>
  <si>
    <t>Lakin</t>
  </si>
  <si>
    <t>216  Deerfield</t>
  </si>
  <si>
    <t>Deerfield</t>
  </si>
  <si>
    <t>331  Kingman - Norwich</t>
  </si>
  <si>
    <t>Kingman - Norwich</t>
  </si>
  <si>
    <t>332  Cunningham</t>
  </si>
  <si>
    <t>Cunningham</t>
  </si>
  <si>
    <t>KIOWA</t>
  </si>
  <si>
    <t>422  Kiowa County</t>
  </si>
  <si>
    <t>Kiowa County</t>
  </si>
  <si>
    <t>474  Haviland</t>
  </si>
  <si>
    <t>Haviland</t>
  </si>
  <si>
    <t>LABETTE</t>
  </si>
  <si>
    <t>503  Parsons</t>
  </si>
  <si>
    <t>Parsons</t>
  </si>
  <si>
    <t>504  Oswego</t>
  </si>
  <si>
    <t>Oswego</t>
  </si>
  <si>
    <t>505  Chetopa-St. Paul</t>
  </si>
  <si>
    <t>Chetopa-St. Paul</t>
  </si>
  <si>
    <t>506  Labette County</t>
  </si>
  <si>
    <t>Labette County</t>
  </si>
  <si>
    <t>LANE</t>
  </si>
  <si>
    <t>468  Healy Public Schools</t>
  </si>
  <si>
    <t>Healy Public Schools</t>
  </si>
  <si>
    <t>482  Dighton</t>
  </si>
  <si>
    <t>Dighton</t>
  </si>
  <si>
    <t>207  Ft Leavenworth</t>
  </si>
  <si>
    <t>Ft Leavenworth</t>
  </si>
  <si>
    <t>449  Easton</t>
  </si>
  <si>
    <t>Easton</t>
  </si>
  <si>
    <t>453  Leavenworth</t>
  </si>
  <si>
    <t>Leavenworth</t>
  </si>
  <si>
    <t>458  Basehor-Linwood</t>
  </si>
  <si>
    <t>Basehor-Linwood</t>
  </si>
  <si>
    <t>464  Tonganoxie</t>
  </si>
  <si>
    <t>Tonganoxie</t>
  </si>
  <si>
    <t>469  Lansing</t>
  </si>
  <si>
    <t>Lansing</t>
  </si>
  <si>
    <t>298  Lincoln</t>
  </si>
  <si>
    <t>Lincoln</t>
  </si>
  <si>
    <t>299  Sylvan Grove</t>
  </si>
  <si>
    <t>Sylvan Grove</t>
  </si>
  <si>
    <t>LINN</t>
  </si>
  <si>
    <t>344  Pleasanton</t>
  </si>
  <si>
    <t>Pleasanton</t>
  </si>
  <si>
    <t>346  Jayhawk</t>
  </si>
  <si>
    <t>Jayhawk</t>
  </si>
  <si>
    <t>362  Prairie View</t>
  </si>
  <si>
    <t>Prairie View</t>
  </si>
  <si>
    <t>274  Oakley</t>
  </si>
  <si>
    <t>Oakley</t>
  </si>
  <si>
    <t>275  Triplains</t>
  </si>
  <si>
    <t>Triplains</t>
  </si>
  <si>
    <t>LYON</t>
  </si>
  <si>
    <t>251  North Lyon County</t>
  </si>
  <si>
    <t>North Lyon County</t>
  </si>
  <si>
    <t>252  Southern Lyon County</t>
  </si>
  <si>
    <t>Southern Lyon County</t>
  </si>
  <si>
    <t>253  Emporia</t>
  </si>
  <si>
    <t>Emporia</t>
  </si>
  <si>
    <t>397  Centre</t>
  </si>
  <si>
    <t>Centre</t>
  </si>
  <si>
    <t>398  Peabody-Burns</t>
  </si>
  <si>
    <t>Peabody-Burns</t>
  </si>
  <si>
    <t>408  Marion-Florence</t>
  </si>
  <si>
    <t>Marion-Florence</t>
  </si>
  <si>
    <t>410  Durham-Hillsboro-Lehigh</t>
  </si>
  <si>
    <t>Durham-Hillsboro-Lehigh</t>
  </si>
  <si>
    <t>411  Goessel</t>
  </si>
  <si>
    <t>Goessel</t>
  </si>
  <si>
    <t>MARSHALL</t>
  </si>
  <si>
    <t>364  Marysville</t>
  </si>
  <si>
    <t>Marysville</t>
  </si>
  <si>
    <t>380  Vermillion</t>
  </si>
  <si>
    <t>Vermillion</t>
  </si>
  <si>
    <t>498  Valley Heights</t>
  </si>
  <si>
    <t>Valley Heights</t>
  </si>
  <si>
    <t>MCPHERSON</t>
  </si>
  <si>
    <t>400  Smoky Valley</t>
  </si>
  <si>
    <t>Smoky Valley</t>
  </si>
  <si>
    <t>418  McPherson</t>
  </si>
  <si>
    <t>McPherson</t>
  </si>
  <si>
    <t>419  Canton-Galva</t>
  </si>
  <si>
    <t>Canton-Galva</t>
  </si>
  <si>
    <t>423  Moundridge</t>
  </si>
  <si>
    <t>Moundridge</t>
  </si>
  <si>
    <t>448  Inman</t>
  </si>
  <si>
    <t>Inman</t>
  </si>
  <si>
    <t>225  Fowler</t>
  </si>
  <si>
    <t>Fowler</t>
  </si>
  <si>
    <t>226  Meade</t>
  </si>
  <si>
    <t>Meade</t>
  </si>
  <si>
    <t>MIAMI</t>
  </si>
  <si>
    <t>367  Osawatomie</t>
  </si>
  <si>
    <t>Osawatomie</t>
  </si>
  <si>
    <t>368  Paola</t>
  </si>
  <si>
    <t>Paola</t>
  </si>
  <si>
    <t>416  Louisburg</t>
  </si>
  <si>
    <t>Louisburg</t>
  </si>
  <si>
    <t>MITCHELL</t>
  </si>
  <si>
    <t>272  Waconda</t>
  </si>
  <si>
    <t>Waconda</t>
  </si>
  <si>
    <t>273  Beloit</t>
  </si>
  <si>
    <t>Beloit</t>
  </si>
  <si>
    <t>MONTGOMERY</t>
  </si>
  <si>
    <t>436  Caney Valley</t>
  </si>
  <si>
    <t>Caney Valley</t>
  </si>
  <si>
    <t>445  Coffeyville</t>
  </si>
  <si>
    <t>Coffeyville</t>
  </si>
  <si>
    <t>446  Independence</t>
  </si>
  <si>
    <t>Independence</t>
  </si>
  <si>
    <t>447  Cherryvale</t>
  </si>
  <si>
    <t>Cherryvale</t>
  </si>
  <si>
    <t>MORRIS</t>
  </si>
  <si>
    <t>417  Morris County</t>
  </si>
  <si>
    <t>Morris County</t>
  </si>
  <si>
    <t>MORTON</t>
  </si>
  <si>
    <t>217  Rolla</t>
  </si>
  <si>
    <t>Rolla</t>
  </si>
  <si>
    <t>218  Elkhart</t>
  </si>
  <si>
    <t>Elkhart</t>
  </si>
  <si>
    <t>NEMAHA</t>
  </si>
  <si>
    <t>113  Prairie Hills</t>
  </si>
  <si>
    <t>Prairie Hills</t>
  </si>
  <si>
    <t>115  Nemaha Central</t>
  </si>
  <si>
    <t>Nemaha Central</t>
  </si>
  <si>
    <t>NEOSHO</t>
  </si>
  <si>
    <t>101  Erie-Galesburg</t>
  </si>
  <si>
    <t>Erie-Galesburg</t>
  </si>
  <si>
    <t>413  Chanute Public Schools</t>
  </si>
  <si>
    <t>Chanute Public Schools</t>
  </si>
  <si>
    <t>NESS</t>
  </si>
  <si>
    <t>106  Western Plains</t>
  </si>
  <si>
    <t>Western Plains</t>
  </si>
  <si>
    <t>303  Ness City</t>
  </si>
  <si>
    <t>Ness City</t>
  </si>
  <si>
    <t>NORTON</t>
  </si>
  <si>
    <t>211  Norton Community Schools</t>
  </si>
  <si>
    <t>Norton Community Schools</t>
  </si>
  <si>
    <t>212  Northern Valley</t>
  </si>
  <si>
    <t>Northern Valley</t>
  </si>
  <si>
    <t>OSAGE</t>
  </si>
  <si>
    <t>420  Osage City</t>
  </si>
  <si>
    <t>Osage City</t>
  </si>
  <si>
    <t>421  Lyndon</t>
  </si>
  <si>
    <t>Lyndon</t>
  </si>
  <si>
    <t>434  Santa Fe Trail</t>
  </si>
  <si>
    <t>Santa Fe Trail</t>
  </si>
  <si>
    <t>454  Burlingame Public School</t>
  </si>
  <si>
    <t>Burlingame Public School</t>
  </si>
  <si>
    <t>456  Marais Des Cygnes Valley</t>
  </si>
  <si>
    <t>Marais Des Cygnes Valley</t>
  </si>
  <si>
    <t>392  Osborne County</t>
  </si>
  <si>
    <t>Osborne County</t>
  </si>
  <si>
    <t>239  North Ottawa County</t>
  </si>
  <si>
    <t>North Ottawa County</t>
  </si>
  <si>
    <t>240  Twin Valley</t>
  </si>
  <si>
    <t>Twin Valley</t>
  </si>
  <si>
    <t>PAWNEE</t>
  </si>
  <si>
    <t>495  Ft Larned</t>
  </si>
  <si>
    <t>Ft Larned</t>
  </si>
  <si>
    <t>496  Pawnee Heights</t>
  </si>
  <si>
    <t>Pawnee Heights</t>
  </si>
  <si>
    <t>PHILLIPS</t>
  </si>
  <si>
    <t>110  Thunder Ridge Schools</t>
  </si>
  <si>
    <t>Thunder Ridge Schools</t>
  </si>
  <si>
    <t>325  Phillipsburg</t>
  </si>
  <si>
    <t>Phillipsburg</t>
  </si>
  <si>
    <t>326  Logan</t>
  </si>
  <si>
    <t>Logan</t>
  </si>
  <si>
    <t>POTTAWATOMIE</t>
  </si>
  <si>
    <t>320  Wamego</t>
  </si>
  <si>
    <t>Wamego</t>
  </si>
  <si>
    <t>321  Kaw Valley</t>
  </si>
  <si>
    <t>Kaw Valley</t>
  </si>
  <si>
    <t>322  Onaga-Havensville-Wheaton</t>
  </si>
  <si>
    <t>Onaga-Havensville-Wheaton</t>
  </si>
  <si>
    <t>323  Rock Creek</t>
  </si>
  <si>
    <t>Rock Creek</t>
  </si>
  <si>
    <t>382  Pratt</t>
  </si>
  <si>
    <t>Pratt</t>
  </si>
  <si>
    <t>438  Skyline Schools</t>
  </si>
  <si>
    <t>Skyline Schools</t>
  </si>
  <si>
    <t>RAWLINS</t>
  </si>
  <si>
    <t>105  Rawlins County</t>
  </si>
  <si>
    <t>Rawlins County</t>
  </si>
  <si>
    <t>RENO</t>
  </si>
  <si>
    <t>308  Hutchinson Public Schools</t>
  </si>
  <si>
    <t>Hutchinson Public Schools</t>
  </si>
  <si>
    <t>309  Nickerson</t>
  </si>
  <si>
    <t>Nickerson</t>
  </si>
  <si>
    <t>310  Fairfield</t>
  </si>
  <si>
    <t>Fairfield</t>
  </si>
  <si>
    <t>311  Pretty Prairie</t>
  </si>
  <si>
    <t>Pretty Prairie</t>
  </si>
  <si>
    <t>312  Haven Public Schools</t>
  </si>
  <si>
    <t>Haven Public Schools</t>
  </si>
  <si>
    <t>313  Buhler</t>
  </si>
  <si>
    <t>Buhler</t>
  </si>
  <si>
    <t>REPUBLIC</t>
  </si>
  <si>
    <t>109  Republic County</t>
  </si>
  <si>
    <t>Republic County</t>
  </si>
  <si>
    <t>426  Pike Valley</t>
  </si>
  <si>
    <t>Pike Valley</t>
  </si>
  <si>
    <t>RICE</t>
  </si>
  <si>
    <t>376  Sterling</t>
  </si>
  <si>
    <t>Sterling</t>
  </si>
  <si>
    <t>401  Chase-Raymond</t>
  </si>
  <si>
    <t>Chase-Raymond</t>
  </si>
  <si>
    <t>405  Lyons</t>
  </si>
  <si>
    <t>Lyons</t>
  </si>
  <si>
    <t>444  Little River</t>
  </si>
  <si>
    <t>Little River</t>
  </si>
  <si>
    <t>378  Riley County</t>
  </si>
  <si>
    <t>Riley County</t>
  </si>
  <si>
    <t>383  Manhattan-Ogden</t>
  </si>
  <si>
    <t>Manhattan-Ogden</t>
  </si>
  <si>
    <t>384  Blue Valley</t>
  </si>
  <si>
    <t>ROOKS</t>
  </si>
  <si>
    <t>269  Palco</t>
  </si>
  <si>
    <t>Palco</t>
  </si>
  <si>
    <t>270  Plainville</t>
  </si>
  <si>
    <t>Plainville</t>
  </si>
  <si>
    <t>271  Stockton</t>
  </si>
  <si>
    <t>Stockton</t>
  </si>
  <si>
    <t>RUSH</t>
  </si>
  <si>
    <t>395  LaCrosse</t>
  </si>
  <si>
    <t>LaCrosse</t>
  </si>
  <si>
    <t>403  Otis-Bison</t>
  </si>
  <si>
    <t>Otis-Bison</t>
  </si>
  <si>
    <t>399  Paradise</t>
  </si>
  <si>
    <t>Paradise</t>
  </si>
  <si>
    <t>407  Russell County</t>
  </si>
  <si>
    <t>Russell County</t>
  </si>
  <si>
    <t>SALINE</t>
  </si>
  <si>
    <t>305  Salina</t>
  </si>
  <si>
    <t>Salina</t>
  </si>
  <si>
    <t>306  Southeast Of Saline</t>
  </si>
  <si>
    <t>Southeast Of Saline</t>
  </si>
  <si>
    <t>307  Ell-Saline</t>
  </si>
  <si>
    <t>Ell-Saline</t>
  </si>
  <si>
    <t>SCOTT</t>
  </si>
  <si>
    <t>466  Scott County</t>
  </si>
  <si>
    <t>Scott County</t>
  </si>
  <si>
    <t>259  Wichita</t>
  </si>
  <si>
    <t>Wichita</t>
  </si>
  <si>
    <t>260  Derby</t>
  </si>
  <si>
    <t>Derby</t>
  </si>
  <si>
    <t>261  Haysville</t>
  </si>
  <si>
    <t>Haysville</t>
  </si>
  <si>
    <t>262  Valley Center Pub Sch</t>
  </si>
  <si>
    <t>Valley Center Pub Sch</t>
  </si>
  <si>
    <t>263  Mulvane</t>
  </si>
  <si>
    <t>Mulvane</t>
  </si>
  <si>
    <t>264  Clearwater</t>
  </si>
  <si>
    <t>Clearwater</t>
  </si>
  <si>
    <t>265  Goddard</t>
  </si>
  <si>
    <t>Goddard</t>
  </si>
  <si>
    <t>266  Maize</t>
  </si>
  <si>
    <t>Maize</t>
  </si>
  <si>
    <t>267  Renwick</t>
  </si>
  <si>
    <t>Renwick</t>
  </si>
  <si>
    <t>268  Cheney</t>
  </si>
  <si>
    <t>Cheney</t>
  </si>
  <si>
    <t>SEWARD</t>
  </si>
  <si>
    <t>480  Liberal</t>
  </si>
  <si>
    <t>Liberal</t>
  </si>
  <si>
    <t>483  Kismet-Plains</t>
  </si>
  <si>
    <t>Kismet-Plains</t>
  </si>
  <si>
    <t>SHAWNEE</t>
  </si>
  <si>
    <t>345  Seaman</t>
  </si>
  <si>
    <t>Seaman</t>
  </si>
  <si>
    <t>372  Silver Lake</t>
  </si>
  <si>
    <t>Silver Lake</t>
  </si>
  <si>
    <t>437  Auburn Washburn</t>
  </si>
  <si>
    <t>Auburn Washburn</t>
  </si>
  <si>
    <t>450  Shawnee Heights</t>
  </si>
  <si>
    <t>Shawnee Heights</t>
  </si>
  <si>
    <t>501  Topeka Public Schools</t>
  </si>
  <si>
    <t>Topeka Public Schools</t>
  </si>
  <si>
    <t>SHERIDAN</t>
  </si>
  <si>
    <t>412  Hoxie Community Schools</t>
  </si>
  <si>
    <t>Hoxie Community Schools</t>
  </si>
  <si>
    <t>SHERMAN</t>
  </si>
  <si>
    <t>352  Goodland</t>
  </si>
  <si>
    <t>Goodland</t>
  </si>
  <si>
    <t>SMITH</t>
  </si>
  <si>
    <t>237  Smith Center</t>
  </si>
  <si>
    <t>Smith Center</t>
  </si>
  <si>
    <t>349  Stafford</t>
  </si>
  <si>
    <t>Stafford</t>
  </si>
  <si>
    <t>350  St John-Hudson</t>
  </si>
  <si>
    <t>St John-Hudson</t>
  </si>
  <si>
    <t>351  Macksville</t>
  </si>
  <si>
    <t>Macksville</t>
  </si>
  <si>
    <t>STANTON</t>
  </si>
  <si>
    <t>452  Stanton County</t>
  </si>
  <si>
    <t>Stanton County</t>
  </si>
  <si>
    <t>STEVENS</t>
  </si>
  <si>
    <t>209  Moscow Public Schools</t>
  </si>
  <si>
    <t>Moscow Public Schools</t>
  </si>
  <si>
    <t>210  Hugoton Public Schools</t>
  </si>
  <si>
    <t>Hugoton Public Schools</t>
  </si>
  <si>
    <t>SUMNER</t>
  </si>
  <si>
    <t>353  Wellington</t>
  </si>
  <si>
    <t>Wellington</t>
  </si>
  <si>
    <t>356  Conway Springs</t>
  </si>
  <si>
    <t>Conway Springs</t>
  </si>
  <si>
    <t>357  Belle Plaine</t>
  </si>
  <si>
    <t>Belle Plaine</t>
  </si>
  <si>
    <t>358  Oxford</t>
  </si>
  <si>
    <t>Oxford</t>
  </si>
  <si>
    <t>359  Argonia Public Schools</t>
  </si>
  <si>
    <t>Argonia Public Schools</t>
  </si>
  <si>
    <t>360  Caldwell</t>
  </si>
  <si>
    <t>Caldwell</t>
  </si>
  <si>
    <t>509  South Haven</t>
  </si>
  <si>
    <t>South Haven</t>
  </si>
  <si>
    <t>THOMAS</t>
  </si>
  <si>
    <t>314  Brewster</t>
  </si>
  <si>
    <t>Brewster</t>
  </si>
  <si>
    <t>315  Colby Public Schools</t>
  </si>
  <si>
    <t>Colby Public Schools</t>
  </si>
  <si>
    <t>316  Golden Plains</t>
  </si>
  <si>
    <t>Golden Plains</t>
  </si>
  <si>
    <t>TREGO</t>
  </si>
  <si>
    <t>208  Wakeeney</t>
  </si>
  <si>
    <t>Wakeeney</t>
  </si>
  <si>
    <t>329  Wabaunsee</t>
  </si>
  <si>
    <t>Wabaunsee</t>
  </si>
  <si>
    <t>330  Mission Valley</t>
  </si>
  <si>
    <t>Mission Valley</t>
  </si>
  <si>
    <t>WALLACE</t>
  </si>
  <si>
    <t>241  Wallace County Schools</t>
  </si>
  <si>
    <t>Wallace County Schools</t>
  </si>
  <si>
    <t>242  Weskan</t>
  </si>
  <si>
    <t>Weskan</t>
  </si>
  <si>
    <t>WASHINGTON</t>
  </si>
  <si>
    <t>108  Washington Co. Schools</t>
  </si>
  <si>
    <t>Washington Co. Schools</t>
  </si>
  <si>
    <t>223  Barnes</t>
  </si>
  <si>
    <t>Barnes</t>
  </si>
  <si>
    <t>224  Clifton-Clyde</t>
  </si>
  <si>
    <t>Clifton-Clyde</t>
  </si>
  <si>
    <t>467  Leoti</t>
  </si>
  <si>
    <t>Leoti</t>
  </si>
  <si>
    <t>WILSON</t>
  </si>
  <si>
    <t>387  Altoona-Midway</t>
  </si>
  <si>
    <t>Altoona-Midway</t>
  </si>
  <si>
    <t>461  Neodesha</t>
  </si>
  <si>
    <t>Neodesha</t>
  </si>
  <si>
    <t>484  Fredonia</t>
  </si>
  <si>
    <t>Fredonia</t>
  </si>
  <si>
    <t>WOODSON</t>
  </si>
  <si>
    <t>366  Woodson</t>
  </si>
  <si>
    <t>Woodson</t>
  </si>
  <si>
    <t>WYANDOTTE</t>
  </si>
  <si>
    <t>202  Turner-Kansas City</t>
  </si>
  <si>
    <t>Turner-Kansas City</t>
  </si>
  <si>
    <t>203  Piper-Kansas City</t>
  </si>
  <si>
    <t>Piper-Kansas City</t>
  </si>
  <si>
    <t>204  Bonner Springs</t>
  </si>
  <si>
    <t>Bonner Springs</t>
  </si>
  <si>
    <t>500  Kansas City</t>
  </si>
  <si>
    <t>Kansas City</t>
  </si>
  <si>
    <t>Format: MM/YYYY</t>
  </si>
  <si>
    <t>Plan Start:</t>
  </si>
  <si>
    <t>Plan End:</t>
  </si>
  <si>
    <t>ESSER II KSDE per student allocation:</t>
  </si>
  <si>
    <r>
      <t xml:space="preserve">Function/Subfunction code
</t>
    </r>
    <r>
      <rPr>
        <sz val="11"/>
        <color theme="0"/>
        <rFont val="Arial"/>
        <family val="2"/>
      </rPr>
      <t xml:space="preserve">Districts are required to provide the </t>
    </r>
    <r>
      <rPr>
        <b/>
        <sz val="11"/>
        <color theme="0"/>
        <rFont val="Arial"/>
        <family val="2"/>
      </rPr>
      <t>same level of function and subfunction codes</t>
    </r>
    <r>
      <rPr>
        <sz val="11"/>
        <color theme="0"/>
        <rFont val="Arial"/>
        <family val="2"/>
      </rPr>
      <t xml:space="preserve"> </t>
    </r>
    <r>
      <rPr>
        <b/>
        <sz val="11"/>
        <color theme="0"/>
        <rFont val="Arial"/>
        <family val="2"/>
      </rPr>
      <t>as required in annual state budget reporting</t>
    </r>
    <r>
      <rPr>
        <sz val="11"/>
        <color theme="0"/>
        <rFont val="Arial"/>
        <family val="2"/>
      </rPr>
      <t>; more detailed codes are encouraged where available</t>
    </r>
  </si>
  <si>
    <t>15. Developing strategies and implementing public health protocols for the reopening and operation of school facilities</t>
  </si>
  <si>
    <t>16. Other activities necessary to maintain LEA operations and services and employ existing LEA staff</t>
  </si>
  <si>
    <r>
      <t xml:space="preserve">ESSER II SPED
</t>
    </r>
    <r>
      <rPr>
        <sz val="11"/>
        <color theme="0"/>
        <rFont val="Arial"/>
        <family val="2"/>
      </rPr>
      <t>Not included in this application round</t>
    </r>
  </si>
  <si>
    <t>TBD</t>
  </si>
  <si>
    <t>Please describe the expenditures within the account and how they will address a COVID-19 need</t>
  </si>
  <si>
    <r>
      <rPr>
        <b/>
        <sz val="11"/>
        <color theme="1"/>
        <rFont val="Arial"/>
        <family val="2"/>
      </rPr>
      <t xml:space="preserve">Note: </t>
    </r>
    <r>
      <rPr>
        <sz val="11"/>
        <color theme="1"/>
        <rFont val="Arial"/>
        <family val="2"/>
      </rPr>
      <t xml:space="preserve">All districts (including districts that are members of Special Education Cooperatives) will need to provide data on how their district's specific SPED allocation will be spent.
Please complete the below data table with information on the plan for ESSER II SPED expenditures. </t>
    </r>
    <r>
      <rPr>
        <b/>
        <sz val="11"/>
        <color theme="1"/>
        <rFont val="Arial"/>
        <family val="2"/>
      </rPr>
      <t>Districts should populate the data table rows with budgeted expenditure accounts, including the function code, object code, account name, and total budgeted dollar amount.</t>
    </r>
    <r>
      <rPr>
        <sz val="11"/>
        <color theme="1"/>
        <rFont val="Arial"/>
        <family val="2"/>
      </rPr>
      <t xml:space="preserve"> For function and object codes, districts are required to provide the same level of detail as required in annual state budget reporting; additional detail beyond the level required is encouraged where available. Once the account and expenditure information is pulled in, districts will need to select the ESSER allowable use that the expenditure is eligible under by selecting the relevant allowable use category from the drop down menu (please note - some allowable uses have been broken down into sub-categories for reporting purposes; please select the most relevant sub-category where applicable). If the expenditure falls under multiple uses, please select the most specific allowable use option that applies. Districts should apply a consistent logic to categorizing expenditures (please contact ESSER@KSDE.org with specific questions on allowable use categorization). Lastly, districts should provide a brief description (1-2 phrases or sentences) in each row that summarizes the expenditures within the account and how they will address a COVID-19 need.
</t>
    </r>
    <r>
      <rPr>
        <b/>
        <sz val="11"/>
        <color theme="1"/>
        <rFont val="Arial"/>
        <family val="2"/>
      </rPr>
      <t xml:space="preserve">NOTE: If an account includes expenditures that are eligible under different ESSER allowable uses, please SPLIT THE ACCOUNT INTO MULTIPLE ROWS (1 per allowable use). </t>
    </r>
  </si>
  <si>
    <t>ELIGIBLE EXPENDITURES (FOR REVIEW PURPOSES ONLY)</t>
  </si>
  <si>
    <t>Total Eligible Budgeted Expenditures</t>
  </si>
  <si>
    <t>AUTOPOPULATED BASED ON SUBSEQUENT TABS</t>
  </si>
  <si>
    <t>Updated 3-25-21</t>
  </si>
  <si>
    <r>
      <t xml:space="preserve">For reference: ESSER II allocations - </t>
    </r>
    <r>
      <rPr>
        <b/>
        <sz val="11"/>
        <color rgb="FFFF0000"/>
        <rFont val="Arial"/>
        <family val="2"/>
      </rPr>
      <t>Updated 3-25-21</t>
    </r>
  </si>
  <si>
    <t>Districts are required complete this application template in order to be approved to draw down ESSER II funding. Districts should submit a complete template that outlines the planned use of funding for the total dollar amount requested for draw down over the plan time period. Districts may submit plans for a portion of their total allocation at one time (e.g., districts may submit their plan across funding streams for SFY 2021, and later submit their plan for SFY 2022 once the initial plan's dollars run out). Districts must submit their plan for ESSER II Direct District Allocation and the True Up Allocation (if applicable) at one time across the same period (e.g., districts may not submit a plan for ESSER II Direct District Allocation in April and then submit their plan for the True Up Allocation in June). If any questions arise as you fill in the application, please review the FAQ materials or reach out to the ESSER application team at ESSER@KSDE.org.</t>
  </si>
  <si>
    <r>
      <t>- Districts are required to break up expenditures across the ESSER II funding streams: direct district allocations and true up allocations (if applicable), which represent two separate tabs in this application.</t>
    </r>
    <r>
      <rPr>
        <b/>
        <sz val="14"/>
        <color theme="1"/>
        <rFont val="Arial"/>
        <family val="2"/>
      </rPr>
      <t xml:space="preserve"> NOTE: ESSER II SPED district allocations are being developed by KSDE and will be shared with districts when available; until then, districts should not submit ESSER II SPED plans.</t>
    </r>
  </si>
  <si>
    <t>ESSER II True Up Allocation</t>
  </si>
  <si>
    <t>ESSER II KSDE True Up Allocation | Expenditure Data Table</t>
  </si>
  <si>
    <t>Please include the last month and year covered by the plan</t>
  </si>
  <si>
    <r>
      <t xml:space="preserve">For reference: Function and Subfunction mapping - </t>
    </r>
    <r>
      <rPr>
        <b/>
        <sz val="11"/>
        <color rgb="FFFF0000"/>
        <rFont val="Arial"/>
        <family val="2"/>
      </rPr>
      <t>Updated 5-4-21</t>
    </r>
  </si>
  <si>
    <r>
      <t xml:space="preserve">For reference: Object code mapping - </t>
    </r>
    <r>
      <rPr>
        <b/>
        <sz val="11"/>
        <color rgb="FFFF0000"/>
        <rFont val="Arial"/>
        <family val="2"/>
      </rPr>
      <t>Updated 5-4-21</t>
    </r>
  </si>
  <si>
    <t>Appraisal Services</t>
  </si>
  <si>
    <t>Psychological Services</t>
  </si>
  <si>
    <t>Psychological Testing Services</t>
  </si>
  <si>
    <t>Occupational Therapy-Related Services</t>
  </si>
  <si>
    <t>Other Support Services (Student)</t>
  </si>
  <si>
    <t>Support Services - Instruction</t>
  </si>
  <si>
    <t>Library/Media Services</t>
  </si>
  <si>
    <t>Instruction-Related Technology</t>
  </si>
  <si>
    <t>Student Learning Centers</t>
  </si>
  <si>
    <t>Technology Service Supervision and Administration</t>
  </si>
  <si>
    <t>Systems Analysis and Planning</t>
  </si>
  <si>
    <t>Systems Application Development</t>
  </si>
  <si>
    <t>Systems Operations</t>
  </si>
  <si>
    <t>Network Support</t>
  </si>
  <si>
    <t>Hardware Maintenance and Support</t>
  </si>
  <si>
    <t>Professional Development for Instruction-Focused Technology Personnel</t>
  </si>
  <si>
    <t>Academic Student Assessment</t>
  </si>
  <si>
    <t>Other Support Services (Instructional Staff)</t>
  </si>
  <si>
    <t>Support Services - General Administration</t>
  </si>
  <si>
    <t>Board Secretary/Clerk Services</t>
  </si>
  <si>
    <t>Executive Administration</t>
  </si>
  <si>
    <t>Office of the Superintendent</t>
  </si>
  <si>
    <t>Community Relations</t>
  </si>
  <si>
    <t>State and Federal Relations</t>
  </si>
  <si>
    <t>Other Executive Administration</t>
  </si>
  <si>
    <t>Support Services - School Administration</t>
  </si>
  <si>
    <t>Other Support Services-School Administration</t>
  </si>
  <si>
    <t>Supervising Fiscal Services</t>
  </si>
  <si>
    <t>Other Fiscal Services</t>
  </si>
  <si>
    <t>Purchasing, Warehousing, and Distributing Services</t>
  </si>
  <si>
    <t>Printing, Publishing, and Duplicating Services</t>
  </si>
  <si>
    <t>Planning, Research, Development, and Evaluation Services</t>
  </si>
  <si>
    <t>Planning Services</t>
  </si>
  <si>
    <t>Research Services</t>
  </si>
  <si>
    <t>Development Services</t>
  </si>
  <si>
    <t>Evaluation Services</t>
  </si>
  <si>
    <t>Public Information Services</t>
  </si>
  <si>
    <t>Personnel Services</t>
  </si>
  <si>
    <t>Supervision of Personnel Services</t>
  </si>
  <si>
    <t>Recruitment and Placement Services</t>
  </si>
  <si>
    <t>Non-Instructional Personnel Training</t>
  </si>
  <si>
    <t>Other Personnel Services</t>
  </si>
  <si>
    <t>Administrative Technology Services</t>
  </si>
  <si>
    <t>Professional Development Costs for Administrative Technology Personnel</t>
  </si>
  <si>
    <t>Other Technology Services</t>
  </si>
  <si>
    <t>Other Support Services - Central Services</t>
  </si>
  <si>
    <t>Operation &amp; Maintenance of Plant</t>
  </si>
  <si>
    <t>Operation &amp; Maintenance (Transportation)</t>
  </si>
  <si>
    <t>Operation of Buildings</t>
  </si>
  <si>
    <t>Care and Upkeep of Grounds Services</t>
  </si>
  <si>
    <t>Care and Upkeep of Equipment Services</t>
  </si>
  <si>
    <t>Vehicle Operation &amp; Maintenance Services (Other Than Student Transportation Vehicles)</t>
  </si>
  <si>
    <t>Other Operation and Maintenance of Plant Services</t>
  </si>
  <si>
    <t>Student Transportation</t>
  </si>
  <si>
    <t>Other Support Services</t>
  </si>
  <si>
    <t>Operation of Non-Instruction Services</t>
  </si>
  <si>
    <t>Food Services Operations</t>
  </si>
  <si>
    <t>Other Direct and/or Related Food Service Program Services</t>
  </si>
  <si>
    <t>Enterprise Operations</t>
  </si>
  <si>
    <t>Facilities &amp; Construction Services</t>
  </si>
  <si>
    <t>New Buildings Acquisition and Construction</t>
  </si>
  <si>
    <t>Transfer to Preschool-Aged At-Risk</t>
  </si>
  <si>
    <t>Transfer to At-Risk (K-12)</t>
  </si>
  <si>
    <t>Transfer to Virtual Education Fund</t>
  </si>
  <si>
    <t>Transfer to Career &amp; Postsecondary Education Fund</t>
  </si>
  <si>
    <t>Full-Time Substitute Salaries for Certified Staff</t>
  </si>
  <si>
    <t>Temporary Certified Substitute Salaries for Certified Staff</t>
  </si>
  <si>
    <t>Employee Benefits</t>
  </si>
  <si>
    <t>Retirement Appropriation</t>
  </si>
  <si>
    <t>Purchased Professional &amp; Technical Services</t>
  </si>
  <si>
    <t>Professional - Education Services</t>
  </si>
  <si>
    <t>Purchased Property Services</t>
  </si>
  <si>
    <t>Water/Sewer</t>
  </si>
  <si>
    <t>Repair of Buildings (General Fund, Supplemental General Fund and Contingency Reserve Fund)</t>
  </si>
  <si>
    <t>Student Transportation Services Purchased from Another District Within the State</t>
  </si>
  <si>
    <t>Student Transportation Services Purchased from Another District Outside the State</t>
  </si>
  <si>
    <t>Insurance Services Other than Employee Benefits (Object Code 200 Series)</t>
  </si>
  <si>
    <t>LEA Payments to COOPs/Interlocals</t>
  </si>
  <si>
    <t>Intereducational, Interagency Purchased Services</t>
  </si>
  <si>
    <t>Supplies &amp; Materials</t>
  </si>
  <si>
    <t>General Supplies and Materials (includes computer software)</t>
  </si>
  <si>
    <t>Food (except Produce and Bread Products) - Warehouse/Direct Purchase</t>
  </si>
  <si>
    <t>Other Material &amp; Supplies</t>
  </si>
  <si>
    <t>Property</t>
  </si>
  <si>
    <t>Vehicles (includes school buses)</t>
  </si>
  <si>
    <t>Technology-Related Hardware</t>
  </si>
  <si>
    <t>Technology-Related Software</t>
  </si>
  <si>
    <t>Computers and Related Equipment (includes software if bought as a package)</t>
  </si>
  <si>
    <t>Debt Service &amp; Miscellaneous</t>
  </si>
  <si>
    <t>Other Items (Appropriated Funds Only)</t>
  </si>
  <si>
    <t>Career &amp; Postsecondary Education</t>
  </si>
  <si>
    <t>Special Reserve Fund</t>
  </si>
  <si>
    <t>Preschool-Aged At-Risk</t>
  </si>
  <si>
    <t>At-Risk (K-12)</t>
  </si>
  <si>
    <r>
      <t>Please describe the expenditures within the account and how they will address a COVID-19 need</t>
    </r>
    <r>
      <rPr>
        <b/>
        <sz val="12"/>
        <color rgb="FFFF7575"/>
        <rFont val="Arial"/>
        <family val="2"/>
      </rPr>
      <t xml:space="preserve"> (Updated 5-4-21)</t>
    </r>
  </si>
  <si>
    <t>Allocation totals updated 3-25-21; True Up column J and function and object reference tables updated 5-4-21</t>
  </si>
  <si>
    <t>- Districts should only edit cells that are highlighted in yellow. Please do not edit any other cells in the file or add columns, rows, or tabs. Please fill out all highlighted cells per line-item and please do not leave empty rows between line-items.</t>
  </si>
  <si>
    <r>
      <t xml:space="preserve">Please complete the below data table with information on the plan for future expenditures from the district's direct ESSER II allocation. </t>
    </r>
    <r>
      <rPr>
        <b/>
        <sz val="11"/>
        <color theme="1"/>
        <rFont val="Arial"/>
        <family val="2"/>
      </rPr>
      <t>Districts should populate the data table rows with budgeted expenditure accounts, including the function code, object code, account name, and total budgeted dollar amount.</t>
    </r>
    <r>
      <rPr>
        <sz val="11"/>
        <color theme="1"/>
        <rFont val="Arial"/>
        <family val="2"/>
      </rPr>
      <t xml:space="preserve"> For function and object codes, districts are required to provide the same level of detail as required in annual state budget reporting; additional detail beyond the level required is encouraged where available. Once the account and expenditure information is pulled in, districts will need to select the ESSER allowable use that the expenditure is eligible under by selecting the relevant allowable use category from the drop down menu (please note - some allowable uses have been broken down into sub-categories for reporting purposes; please select the most relevant sub-category where applicable). If the expenditure falls under multiple uses, please select the most specific allowable use option that applies. Districts should apply a consistent logic to categorizing expenditures (please contact ESSER@KSDE.org with specific questions on allowable use categorization). Lastly, districts should provide a brief description (1-2 phrases or sentences) in each row that summarizes the expenditures within the account and how they will address a COVID-19 need.
</t>
    </r>
    <r>
      <rPr>
        <b/>
        <sz val="11"/>
        <color theme="1"/>
        <rFont val="Arial"/>
        <family val="2"/>
      </rPr>
      <t>NOTE: If an account includes expenditures that are eligible under different ESSER allowable uses, please SPLIT THE ACCOUNT INTO MULTIPLE ROWS (1 per allowable use). Please fill out all highlighted cells per line-item and please do not leave empty rows between line-items.</t>
    </r>
  </si>
  <si>
    <r>
      <rPr>
        <b/>
        <sz val="11"/>
        <color rgb="FFFF0000"/>
        <rFont val="Arial"/>
        <family val="2"/>
      </rPr>
      <t>NOTE: The ESSER II True Up Allocation refers to the amount of funding KSDE allocated to select districts based on a state-wide per-student funding threshold. If your district did not receive this allocation, please leave this tab blank.</t>
    </r>
    <r>
      <rPr>
        <sz val="11"/>
        <color theme="1"/>
        <rFont val="Arial"/>
        <family val="2"/>
      </rPr>
      <t xml:space="preserve">
Please complete the below data table with information on the plan for future expenditures from the district's KSDE true up additional allocation. </t>
    </r>
    <r>
      <rPr>
        <b/>
        <sz val="11"/>
        <color theme="1"/>
        <rFont val="Arial"/>
        <family val="2"/>
      </rPr>
      <t>Districts should populate the data table rows with budgeted expenditure accounts, including the function code, object code, account name, and total budgeted dollar amount.</t>
    </r>
    <r>
      <rPr>
        <sz val="11"/>
        <color theme="1"/>
        <rFont val="Arial"/>
        <family val="2"/>
      </rPr>
      <t xml:space="preserve"> For function and object codes, districts are required to provide the same level of detail as required in annual state budget reporting; additional detail beyond the level required is encouraged where available. Once the account and expenditure information is pulled in, districts will need to select the ESSER allowable use that the expenditure is eligible under by selecting the relevant allowable use category from the drop down menu (please note - some allowable uses have been broken down into sub-categories for reporting purposes; please select the most relevant sub-category where applicable). If the expenditure falls under multiple uses, please select the most specific allowable use option that applies. Districts should apply a consistent logic to categorizing expenditures (please contact ESSER@KSDE.org with specific questions on allowable use categorization). Lastly, districts should provide a brief description (1-2 phrases or sentences) in each row that summarizes the expenditures within the account and how they will address a COVID-19 need.
</t>
    </r>
    <r>
      <rPr>
        <b/>
        <sz val="11"/>
        <color theme="1"/>
        <rFont val="Arial"/>
        <family val="2"/>
      </rPr>
      <t>NOTE: If an account includes expenditures that are eligible under different ESSER allowable uses, please SPLIT THE ACCOUNT INTO MULTIPLE ROWS (1 per allowable use). Please fill out all highlighted cells per line-item and please do not leave empty rows between line-items.</t>
    </r>
    <r>
      <rPr>
        <sz val="11"/>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</si>
</sst>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43" formatCode="_(* #,##0.00_);_(* \(#,##0.00\);_(* &quot;-&quot;??_);_(@_)"/>
  </numFmts>
  <fonts count="37" x14ac:knownFonts="1">
    <font>
      <sz val="11"/>
      <color theme="1"/>
      <name val="Calibri"/>
      <family val="2"/>
      <scheme val="minor"/>
    </font>
    <font>
      <sz val="10"/>
      <color theme="1"/>
      <name val="Arial"/>
      <family val="2"/>
    </font>
    <font>
      <b/>
      <sz val="10"/>
      <color theme="1"/>
      <name val="Arial"/>
      <family val="2"/>
    </font>
    <font>
      <b/>
      <sz val="14"/>
      <color theme="0"/>
      <name val="Arial"/>
      <family val="2"/>
    </font>
    <font>
      <sz val="11"/>
      <color theme="1"/>
      <name val="Arial"/>
      <family val="2"/>
    </font>
    <font>
      <b/>
      <sz val="11"/>
      <color theme="1"/>
      <name val="Arial"/>
      <family val="2"/>
    </font>
    <font>
      <b/>
      <sz val="12"/>
      <color theme="0"/>
      <name val="Arial"/>
      <family val="2"/>
    </font>
    <font>
      <b/>
      <sz val="12"/>
      <color theme="4"/>
      <name val="Arial"/>
      <family val="2"/>
    </font>
    <font>
      <i/>
      <sz val="11"/>
      <color theme="1"/>
      <name val="Arial"/>
      <family val="2"/>
    </font>
    <font>
      <sz val="10"/>
      <name val="Arial"/>
      <family val="2"/>
    </font>
    <font>
      <b/>
      <sz val="14"/>
      <color theme="1"/>
      <name val="Arial"/>
      <family val="2"/>
    </font>
    <font>
      <sz val="14"/>
      <color theme="1"/>
      <name val="Arial"/>
      <family val="2"/>
    </font>
    <font>
      <b/>
      <i/>
      <sz val="10"/>
      <color theme="1"/>
      <name val="Arial"/>
      <family val="2"/>
    </font>
    <font>
      <b/>
      <sz val="12"/>
      <color theme="1"/>
      <name val="Arial"/>
      <family val="2"/>
    </font>
    <font>
      <sz val="11"/>
      <color theme="0"/>
      <name val="Arial"/>
      <family val="2"/>
    </font>
    <font>
      <b/>
      <sz val="10"/>
      <name val="Arial"/>
      <family val="2"/>
    </font>
    <font>
      <b/>
      <sz val="16"/>
      <color theme="0"/>
      <name val="Arial"/>
      <family val="2"/>
    </font>
    <font>
      <b/>
      <sz val="16"/>
      <color theme="4"/>
      <name val="Arial"/>
      <family val="2"/>
    </font>
    <font>
      <b/>
      <sz val="11"/>
      <color theme="0"/>
      <name val="Arial"/>
      <family val="2"/>
    </font>
    <font>
      <sz val="11"/>
      <name val="Arial"/>
      <family val="2"/>
    </font>
    <font>
      <b/>
      <sz val="11"/>
      <name val="Arial"/>
      <family val="2"/>
    </font>
    <font>
      <i/>
      <sz val="14"/>
      <color theme="1"/>
      <name val="Arial"/>
      <family val="2"/>
    </font>
    <font>
      <b/>
      <sz val="11"/>
      <color rgb="FFFF0000"/>
      <name val="Arial"/>
      <family val="2"/>
    </font>
    <font>
      <i/>
      <sz val="10"/>
      <name val="Arial"/>
      <family val="2"/>
    </font>
    <font>
      <b/>
      <sz val="14"/>
      <color theme="1" tint="0.249977111117893"/>
      <name val="Arial"/>
      <family val="2"/>
    </font>
    <font>
      <b/>
      <sz val="12"/>
      <name val="Arial"/>
      <family val="2"/>
    </font>
    <font>
      <sz val="14"/>
      <color theme="1" tint="0.249977111117893"/>
      <name val="Arial"/>
      <family val="2"/>
    </font>
    <font>
      <sz val="11"/>
      <color theme="1" tint="0.249977111117893"/>
      <name val="Arial"/>
      <family val="2"/>
    </font>
    <font>
      <sz val="12"/>
      <color theme="1" tint="0.249977111117893"/>
      <name val="Arial"/>
      <family val="2"/>
    </font>
    <font>
      <i/>
      <sz val="11"/>
      <color theme="1" tint="0.249977111117893"/>
      <name val="Arial"/>
      <family val="2"/>
    </font>
    <font>
      <b/>
      <u/>
      <sz val="11"/>
      <color indexed="8"/>
      <name val="Arial"/>
      <family val="2"/>
    </font>
    <font>
      <b/>
      <u/>
      <sz val="11"/>
      <color theme="1"/>
      <name val="Arial"/>
      <family val="2"/>
    </font>
    <font>
      <b/>
      <sz val="11"/>
      <color indexed="8"/>
      <name val="Arial"/>
      <family val="2"/>
    </font>
    <font>
      <sz val="11"/>
      <color indexed="8"/>
      <name val="Arial"/>
      <family val="2"/>
    </font>
    <font>
      <sz val="11"/>
      <color theme="1"/>
      <name val="Calibri"/>
      <family val="2"/>
      <scheme val="minor"/>
    </font>
    <font>
      <b/>
      <sz val="14"/>
      <color rgb="FFFF0000"/>
      <name val="Arial"/>
      <family val="2"/>
    </font>
    <font>
      <b/>
      <sz val="12"/>
      <color rgb="FFFF7575"/>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theme="9" tint="0.79998168889431442"/>
        <bgColor indexed="64"/>
      </patternFill>
    </fill>
    <fill>
      <patternFill patternType="solid">
        <fgColor theme="9"/>
        <bgColor indexed="64"/>
      </patternFill>
    </fill>
    <fill>
      <patternFill patternType="solid">
        <fgColor theme="0" tint="-0.14999847407452621"/>
        <bgColor indexed="64"/>
      </patternFill>
    </fill>
    <fill>
      <patternFill patternType="solid">
        <fgColor theme="0" tint="-0.49998474074526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43" fontId="34" fillId="0" borderId="0" applyFont="0" applyFill="0" applyBorder="0" applyAlignment="0" applyProtection="0"/>
  </cellStyleXfs>
  <cellXfs count="199">
    <xf numFmtId="0" fontId="0" fillId="0" borderId="0" xfId="0"/>
    <xf numFmtId="0" fontId="3" fillId="5" borderId="0" xfId="0" applyFont="1" applyFill="1" applyAlignment="1">
      <alignment horizontal="centerContinuous"/>
    </xf>
    <xf numFmtId="0" fontId="4" fillId="5" borderId="0" xfId="0" applyFont="1" applyFill="1" applyAlignment="1">
      <alignment horizontal="centerContinuous"/>
    </xf>
    <xf numFmtId="0" fontId="4" fillId="2" borderId="0" xfId="0" applyFont="1" applyFill="1" applyAlignment="1">
      <alignment horizontal="centerContinuous"/>
    </xf>
    <xf numFmtId="0" fontId="4" fillId="6" borderId="0" xfId="0" applyFont="1" applyFill="1"/>
    <xf numFmtId="0" fontId="0" fillId="6" borderId="0" xfId="0" applyFill="1"/>
    <xf numFmtId="0" fontId="4" fillId="6" borderId="0" xfId="0" applyFont="1" applyFill="1" applyAlignment="1">
      <alignment horizontal="centerContinuous"/>
    </xf>
    <xf numFmtId="0" fontId="5" fillId="6" borderId="0" xfId="0" applyFont="1" applyFill="1" applyBorder="1" applyAlignment="1">
      <alignment horizontal="right"/>
    </xf>
    <xf numFmtId="0" fontId="8" fillId="6" borderId="0" xfId="0" applyFont="1" applyFill="1"/>
    <xf numFmtId="0" fontId="1" fillId="0" borderId="0" xfId="0" applyFont="1"/>
    <xf numFmtId="0" fontId="12" fillId="0" borderId="0" xfId="0" applyFont="1"/>
    <xf numFmtId="0" fontId="4" fillId="6" borderId="0" xfId="0" applyFont="1" applyFill="1" applyBorder="1"/>
    <xf numFmtId="0" fontId="5" fillId="6" borderId="9" xfId="0" applyFont="1" applyFill="1" applyBorder="1"/>
    <xf numFmtId="0" fontId="4" fillId="6" borderId="8" xfId="0" applyFont="1" applyFill="1" applyBorder="1" applyAlignment="1">
      <alignment wrapText="1"/>
    </xf>
    <xf numFmtId="0" fontId="7" fillId="6" borderId="0" xfId="0" applyFont="1" applyFill="1" applyAlignment="1">
      <alignment horizontal="centerContinuous"/>
    </xf>
    <xf numFmtId="0" fontId="4" fillId="2" borderId="10" xfId="0" applyFont="1" applyFill="1" applyBorder="1" applyAlignment="1">
      <alignment horizontal="centerContinuous"/>
    </xf>
    <xf numFmtId="0" fontId="4" fillId="6" borderId="4" xfId="0" applyFont="1" applyFill="1" applyBorder="1" applyAlignment="1">
      <alignment horizontal="centerContinuous"/>
    </xf>
    <xf numFmtId="0" fontId="4" fillId="6" borderId="0" xfId="0" applyFont="1" applyFill="1" applyBorder="1" applyAlignment="1">
      <alignment horizontal="center"/>
    </xf>
    <xf numFmtId="0" fontId="1" fillId="5" borderId="10" xfId="0" applyFont="1" applyFill="1" applyBorder="1" applyAlignment="1">
      <alignment horizontal="centerContinuous"/>
    </xf>
    <xf numFmtId="0" fontId="4" fillId="6" borderId="0" xfId="0" applyFont="1" applyFill="1" applyBorder="1" applyAlignment="1">
      <alignment horizontal="centerContinuous"/>
    </xf>
    <xf numFmtId="0" fontId="15" fillId="3" borderId="8" xfId="1" applyFont="1" applyFill="1" applyBorder="1" applyAlignment="1">
      <alignment horizontal="right"/>
    </xf>
    <xf numFmtId="0" fontId="1" fillId="6" borderId="0" xfId="0" applyFont="1" applyFill="1" applyBorder="1" applyAlignment="1">
      <alignment horizontal="center"/>
    </xf>
    <xf numFmtId="44" fontId="11" fillId="0" borderId="8" xfId="0" applyNumberFormat="1" applyFont="1" applyBorder="1" applyAlignment="1">
      <alignment horizontal="center" vertical="center"/>
    </xf>
    <xf numFmtId="0" fontId="11" fillId="0" borderId="0" xfId="0" quotePrefix="1" applyFont="1" applyFill="1" applyBorder="1" applyAlignment="1">
      <alignment horizontal="left" vertical="center" wrapText="1"/>
    </xf>
    <xf numFmtId="0" fontId="11" fillId="6" borderId="12" xfId="0" applyFont="1" applyFill="1" applyBorder="1" applyAlignment="1">
      <alignment vertical="center"/>
    </xf>
    <xf numFmtId="0" fontId="11" fillId="6" borderId="12" xfId="0" applyFont="1" applyFill="1" applyBorder="1" applyAlignment="1">
      <alignment vertical="center" wrapText="1"/>
    </xf>
    <xf numFmtId="0" fontId="15" fillId="6" borderId="0" xfId="1" applyFont="1" applyFill="1" applyBorder="1" applyAlignment="1">
      <alignment horizontal="right"/>
    </xf>
    <xf numFmtId="0" fontId="6" fillId="5" borderId="2" xfId="0" applyFont="1" applyFill="1" applyBorder="1" applyAlignment="1">
      <alignment wrapText="1"/>
    </xf>
    <xf numFmtId="0" fontId="6" fillId="5" borderId="3" xfId="0" applyFont="1" applyFill="1" applyBorder="1" applyAlignment="1">
      <alignment wrapText="1"/>
    </xf>
    <xf numFmtId="6" fontId="9" fillId="6" borderId="0" xfId="1" applyNumberFormat="1" applyFill="1" applyBorder="1" applyAlignment="1">
      <alignment horizontal="center" wrapText="1"/>
    </xf>
    <xf numFmtId="0" fontId="3" fillId="5" borderId="12" xfId="0" applyFont="1" applyFill="1" applyBorder="1" applyAlignment="1">
      <alignment horizontal="center"/>
    </xf>
    <xf numFmtId="0" fontId="1" fillId="3" borderId="4" xfId="0" applyFont="1" applyFill="1" applyBorder="1" applyAlignment="1">
      <alignment vertical="center"/>
    </xf>
    <xf numFmtId="0" fontId="1" fillId="3" borderId="0" xfId="0" applyFont="1" applyFill="1" applyBorder="1" applyAlignment="1">
      <alignment vertical="center"/>
    </xf>
    <xf numFmtId="0" fontId="1" fillId="3" borderId="5" xfId="0" applyFont="1" applyFill="1" applyBorder="1" applyAlignment="1">
      <alignment vertical="center"/>
    </xf>
    <xf numFmtId="0" fontId="10" fillId="0" borderId="12" xfId="0" applyFont="1" applyBorder="1" applyAlignment="1">
      <alignment horizontal="right"/>
    </xf>
    <xf numFmtId="44" fontId="10" fillId="0" borderId="8" xfId="0" applyNumberFormat="1" applyFont="1" applyBorder="1" applyAlignment="1">
      <alignment horizontal="center" vertical="center"/>
    </xf>
    <xf numFmtId="0" fontId="4" fillId="2" borderId="0" xfId="0" applyFont="1" applyFill="1" applyAlignment="1">
      <alignment horizontal="centerContinuous" vertical="center" wrapText="1"/>
    </xf>
    <xf numFmtId="0" fontId="1" fillId="3" borderId="0" xfId="0" applyFont="1" applyFill="1" applyBorder="1" applyAlignment="1">
      <alignment horizontal="centerContinuous" vertical="center"/>
    </xf>
    <xf numFmtId="0" fontId="1" fillId="3" borderId="5" xfId="0" applyFont="1" applyFill="1" applyBorder="1" applyAlignment="1">
      <alignment horizontal="centerContinuous" vertical="center"/>
    </xf>
    <xf numFmtId="0" fontId="11" fillId="3" borderId="4" xfId="0" quotePrefix="1" applyFont="1" applyFill="1" applyBorder="1" applyAlignment="1">
      <alignment horizontal="centerContinuous" vertical="center" wrapText="1"/>
    </xf>
    <xf numFmtId="0" fontId="1" fillId="6" borderId="0" xfId="0" applyFont="1" applyFill="1" applyBorder="1" applyAlignment="1">
      <alignment horizontal="centerContinuous"/>
    </xf>
    <xf numFmtId="0" fontId="2" fillId="6" borderId="0" xfId="0" applyFont="1" applyFill="1" applyBorder="1" applyAlignment="1">
      <alignment horizontal="centerContinuous"/>
    </xf>
    <xf numFmtId="0" fontId="1" fillId="6" borderId="0" xfId="0" applyFont="1" applyFill="1" applyBorder="1"/>
    <xf numFmtId="0" fontId="2" fillId="6" borderId="0" xfId="0" applyFont="1" applyFill="1" applyBorder="1" applyAlignment="1">
      <alignment horizontal="center"/>
    </xf>
    <xf numFmtId="0" fontId="1" fillId="2" borderId="0" xfId="0" applyFont="1" applyFill="1" applyBorder="1" applyAlignment="1">
      <alignment horizontal="centerContinuous"/>
    </xf>
    <xf numFmtId="0" fontId="2" fillId="2" borderId="0" xfId="0" applyFont="1" applyFill="1" applyBorder="1" applyAlignment="1">
      <alignment horizontal="centerContinuous"/>
    </xf>
    <xf numFmtId="0" fontId="6" fillId="5" borderId="1" xfId="0" applyFont="1" applyFill="1" applyBorder="1" applyAlignment="1">
      <alignment wrapText="1"/>
    </xf>
    <xf numFmtId="0" fontId="4" fillId="2" borderId="0" xfId="0" applyFont="1" applyFill="1" applyBorder="1" applyAlignment="1">
      <alignment horizontal="centerContinuous"/>
    </xf>
    <xf numFmtId="0" fontId="3" fillId="0" borderId="0" xfId="0" applyFont="1" applyFill="1" applyBorder="1" applyAlignment="1">
      <alignment wrapText="1"/>
    </xf>
    <xf numFmtId="44" fontId="10" fillId="0" borderId="0" xfId="0" applyNumberFormat="1" applyFont="1" applyFill="1" applyBorder="1" applyAlignment="1">
      <alignment horizontal="center" vertical="center"/>
    </xf>
    <xf numFmtId="0" fontId="10" fillId="0" borderId="0" xfId="0" applyFont="1" applyFill="1" applyBorder="1" applyAlignment="1"/>
    <xf numFmtId="0" fontId="11" fillId="0" borderId="0" xfId="0" applyFont="1" applyFill="1" applyBorder="1" applyAlignment="1"/>
    <xf numFmtId="0" fontId="5" fillId="0" borderId="8" xfId="0" applyFont="1" applyBorder="1"/>
    <xf numFmtId="0" fontId="5" fillId="6" borderId="12" xfId="0" applyFont="1" applyFill="1" applyBorder="1" applyAlignment="1">
      <alignment horizontal="centerContinuous"/>
    </xf>
    <xf numFmtId="0" fontId="4" fillId="6" borderId="14" xfId="0" applyFont="1" applyFill="1" applyBorder="1" applyAlignment="1">
      <alignment horizontal="centerContinuous"/>
    </xf>
    <xf numFmtId="0" fontId="5" fillId="6" borderId="8" xfId="0" applyFont="1" applyFill="1" applyBorder="1" applyAlignment="1">
      <alignment horizontal="centerContinuous"/>
    </xf>
    <xf numFmtId="0" fontId="4" fillId="6" borderId="8" xfId="0" applyFont="1" applyFill="1" applyBorder="1" applyAlignment="1">
      <alignment horizontal="centerContinuous"/>
    </xf>
    <xf numFmtId="0" fontId="5" fillId="0" borderId="8" xfId="0" applyFont="1" applyBorder="1" applyAlignment="1"/>
    <xf numFmtId="0" fontId="1" fillId="6" borderId="0" xfId="0" applyFont="1" applyFill="1" applyBorder="1" applyAlignment="1">
      <alignment horizontal="left"/>
    </xf>
    <xf numFmtId="0" fontId="4" fillId="6" borderId="8" xfId="0" applyFont="1" applyFill="1" applyBorder="1"/>
    <xf numFmtId="0" fontId="1" fillId="5" borderId="0" xfId="0" applyFont="1" applyFill="1" applyBorder="1" applyAlignment="1">
      <alignment horizontal="centerContinuous"/>
    </xf>
    <xf numFmtId="0" fontId="13" fillId="7" borderId="8" xfId="0" applyFont="1" applyFill="1" applyBorder="1" applyAlignment="1">
      <alignment horizontal="centerContinuous"/>
    </xf>
    <xf numFmtId="0" fontId="4" fillId="7" borderId="8" xfId="0" applyFont="1" applyFill="1" applyBorder="1" applyAlignment="1">
      <alignment horizontal="centerContinuous"/>
    </xf>
    <xf numFmtId="0" fontId="1" fillId="7" borderId="8" xfId="0" applyFont="1" applyFill="1" applyBorder="1" applyAlignment="1">
      <alignment horizontal="centerContinuous"/>
    </xf>
    <xf numFmtId="0" fontId="3" fillId="8" borderId="13" xfId="0" applyFont="1" applyFill="1" applyBorder="1" applyAlignment="1">
      <alignment wrapText="1"/>
    </xf>
    <xf numFmtId="0" fontId="19" fillId="6" borderId="8" xfId="0" applyFont="1" applyFill="1" applyBorder="1"/>
    <xf numFmtId="0" fontId="5" fillId="6" borderId="0" xfId="0" applyFont="1" applyFill="1" applyAlignment="1">
      <alignment horizontal="centerContinuous"/>
    </xf>
    <xf numFmtId="0" fontId="20" fillId="6" borderId="8" xfId="0" applyFont="1" applyFill="1" applyBorder="1" applyAlignment="1">
      <alignment horizontal="center"/>
    </xf>
    <xf numFmtId="0" fontId="5" fillId="6" borderId="8" xfId="0" applyFont="1" applyFill="1" applyBorder="1"/>
    <xf numFmtId="0" fontId="2" fillId="3" borderId="8" xfId="0" applyFont="1" applyFill="1" applyBorder="1" applyAlignment="1">
      <alignment horizontal="right"/>
    </xf>
    <xf numFmtId="0" fontId="10" fillId="0" borderId="8" xfId="0" quotePrefix="1" applyFont="1" applyFill="1" applyBorder="1" applyAlignment="1">
      <alignment horizontal="right" vertical="center" wrapText="1"/>
    </xf>
    <xf numFmtId="0" fontId="10" fillId="0" borderId="8" xfId="0" quotePrefix="1" applyFont="1" applyFill="1" applyBorder="1" applyAlignment="1">
      <alignment horizontal="right" vertical="center"/>
    </xf>
    <xf numFmtId="0" fontId="1" fillId="0" borderId="0" xfId="0" applyFont="1" applyFill="1" applyBorder="1" applyAlignment="1">
      <alignment horizontal="left"/>
    </xf>
    <xf numFmtId="0" fontId="21" fillId="0" borderId="0" xfId="0" quotePrefix="1" applyFont="1" applyFill="1" applyBorder="1" applyAlignment="1">
      <alignment horizontal="left" vertical="center"/>
    </xf>
    <xf numFmtId="0" fontId="4" fillId="6" borderId="8" xfId="0" applyFont="1" applyFill="1" applyBorder="1" applyAlignment="1">
      <alignment horizontal="left"/>
    </xf>
    <xf numFmtId="0" fontId="4" fillId="6" borderId="1" xfId="0" applyFont="1" applyFill="1" applyBorder="1"/>
    <xf numFmtId="0" fontId="4" fillId="6" borderId="4" xfId="0" applyFont="1" applyFill="1" applyBorder="1"/>
    <xf numFmtId="0" fontId="10" fillId="3" borderId="8" xfId="0" applyFont="1" applyFill="1" applyBorder="1" applyAlignment="1">
      <alignment horizontal="centerContinuous" wrapText="1"/>
    </xf>
    <xf numFmtId="0" fontId="10" fillId="3" borderId="8" xfId="0" applyFont="1" applyFill="1" applyBorder="1" applyAlignment="1">
      <alignment horizontal="centerContinuous"/>
    </xf>
    <xf numFmtId="0" fontId="10" fillId="7" borderId="8" xfId="0" applyFont="1" applyFill="1" applyBorder="1" applyAlignment="1">
      <alignment horizontal="centerContinuous"/>
    </xf>
    <xf numFmtId="44" fontId="10" fillId="0" borderId="8" xfId="0" applyNumberFormat="1" applyFont="1" applyFill="1" applyBorder="1" applyAlignment="1">
      <alignment horizontal="center" vertical="center"/>
    </xf>
    <xf numFmtId="0" fontId="23" fillId="6" borderId="0" xfId="1" applyFont="1" applyFill="1" applyBorder="1" applyAlignment="1">
      <alignment horizontal="left"/>
    </xf>
    <xf numFmtId="0" fontId="24" fillId="9" borderId="12" xfId="1" applyFont="1" applyFill="1" applyBorder="1" applyAlignment="1">
      <alignment horizontal="centerContinuous" vertical="center"/>
    </xf>
    <xf numFmtId="0" fontId="24" fillId="9" borderId="13" xfId="1" applyFont="1" applyFill="1" applyBorder="1" applyAlignment="1">
      <alignment horizontal="centerContinuous" vertical="center"/>
    </xf>
    <xf numFmtId="0" fontId="24" fillId="9" borderId="14" xfId="1" applyFont="1" applyFill="1" applyBorder="1" applyAlignment="1">
      <alignment horizontal="centerContinuous" vertical="center"/>
    </xf>
    <xf numFmtId="0" fontId="25" fillId="6" borderId="0" xfId="1" applyFont="1" applyFill="1"/>
    <xf numFmtId="0" fontId="26" fillId="9" borderId="15" xfId="1" applyFont="1" applyFill="1" applyBorder="1" applyAlignment="1">
      <alignment horizontal="centerContinuous" vertical="center" wrapText="1"/>
    </xf>
    <xf numFmtId="0" fontId="26" fillId="9" borderId="15" xfId="1" applyFont="1" applyFill="1" applyBorder="1" applyAlignment="1">
      <alignment horizontal="center" vertical="center" wrapText="1"/>
    </xf>
    <xf numFmtId="0" fontId="9" fillId="6" borderId="0" xfId="1" applyFill="1"/>
    <xf numFmtId="0" fontId="9" fillId="3" borderId="8" xfId="1" applyFill="1" applyBorder="1" applyAlignment="1">
      <alignment horizontal="center"/>
    </xf>
    <xf numFmtId="0" fontId="9" fillId="3" borderId="8" xfId="1" applyFill="1" applyBorder="1" applyAlignment="1">
      <alignment horizontal="left"/>
    </xf>
    <xf numFmtId="0" fontId="9" fillId="6" borderId="0" xfId="1" applyFill="1" applyAlignment="1">
      <alignment horizontal="left"/>
    </xf>
    <xf numFmtId="0" fontId="11" fillId="6" borderId="0" xfId="0" quotePrefix="1" applyFont="1" applyFill="1" applyBorder="1" applyAlignment="1">
      <alignment horizontal="center" vertical="center" wrapText="1"/>
    </xf>
    <xf numFmtId="0" fontId="11" fillId="6" borderId="6" xfId="0" quotePrefix="1" applyFont="1" applyFill="1" applyBorder="1" applyAlignment="1">
      <alignment horizontal="center" vertical="center" wrapText="1"/>
    </xf>
    <xf numFmtId="0" fontId="30" fillId="6" borderId="8" xfId="0" applyFont="1" applyFill="1" applyBorder="1" applyAlignment="1" applyProtection="1">
      <alignment vertical="top" wrapText="1" readingOrder="1"/>
      <protection locked="0"/>
    </xf>
    <xf numFmtId="0" fontId="30" fillId="6" borderId="8" xfId="0" applyFont="1" applyFill="1" applyBorder="1" applyAlignment="1" applyProtection="1">
      <alignment vertical="top" readingOrder="1"/>
      <protection locked="0"/>
    </xf>
    <xf numFmtId="0" fontId="31" fillId="6" borderId="8" xfId="0" applyFont="1" applyFill="1" applyBorder="1"/>
    <xf numFmtId="0" fontId="33" fillId="6" borderId="8" xfId="0" applyFont="1" applyFill="1" applyBorder="1" applyAlignment="1" applyProtection="1">
      <alignment vertical="top" readingOrder="1"/>
      <protection locked="0"/>
    </xf>
    <xf numFmtId="0" fontId="32" fillId="6" borderId="8" xfId="0" applyFont="1" applyFill="1" applyBorder="1" applyAlignment="1" applyProtection="1">
      <alignment vertical="top" wrapText="1" readingOrder="1"/>
      <protection locked="0"/>
    </xf>
    <xf numFmtId="44" fontId="11" fillId="9" borderId="8" xfId="0" applyNumberFormat="1" applyFont="1" applyFill="1" applyBorder="1" applyAlignment="1">
      <alignment horizontal="center" vertical="center"/>
    </xf>
    <xf numFmtId="44" fontId="10" fillId="9" borderId="8" xfId="0" applyNumberFormat="1" applyFont="1" applyFill="1" applyBorder="1" applyAlignment="1">
      <alignment horizontal="center" vertical="center"/>
    </xf>
    <xf numFmtId="8" fontId="9" fillId="0" borderId="8" xfId="1" applyNumberFormat="1" applyBorder="1" applyAlignment="1">
      <alignment horizontal="center" wrapText="1"/>
    </xf>
    <xf numFmtId="8" fontId="9" fillId="3" borderId="8" xfId="1" applyNumberFormat="1" applyFill="1" applyBorder="1" applyAlignment="1">
      <alignment horizontal="center" wrapText="1"/>
    </xf>
    <xf numFmtId="8" fontId="9" fillId="0" borderId="8" xfId="1" applyNumberFormat="1" applyBorder="1" applyAlignment="1">
      <alignment horizontal="center" vertical="center" wrapText="1"/>
    </xf>
    <xf numFmtId="8" fontId="9" fillId="3" borderId="8" xfId="1" applyNumberFormat="1" applyFill="1" applyBorder="1" applyAlignment="1">
      <alignment horizontal="center" vertical="center" wrapText="1"/>
    </xf>
    <xf numFmtId="0" fontId="4" fillId="6" borderId="8" xfId="0" applyFont="1" applyFill="1" applyBorder="1"/>
    <xf numFmtId="4" fontId="4" fillId="6" borderId="8" xfId="0" applyNumberFormat="1" applyFont="1" applyFill="1" applyBorder="1"/>
    <xf numFmtId="0" fontId="4" fillId="6" borderId="8" xfId="0" applyNumberFormat="1" applyFont="1" applyFill="1" applyBorder="1" applyAlignment="1">
      <alignment horizontal="center"/>
    </xf>
    <xf numFmtId="1" fontId="4" fillId="6" borderId="8" xfId="0" applyNumberFormat="1" applyFont="1" applyFill="1" applyBorder="1" applyAlignment="1">
      <alignment horizontal="center"/>
    </xf>
    <xf numFmtId="43" fontId="4" fillId="6" borderId="8" xfId="2" applyFont="1" applyFill="1" applyBorder="1"/>
    <xf numFmtId="0" fontId="11" fillId="4" borderId="8" xfId="0" quotePrefix="1" applyFont="1" applyFill="1" applyBorder="1" applyAlignment="1" applyProtection="1">
      <alignment horizontal="left" vertical="center" wrapText="1"/>
      <protection locked="0"/>
    </xf>
    <xf numFmtId="17" fontId="11" fillId="4" borderId="8" xfId="0" quotePrefix="1" applyNumberFormat="1" applyFont="1" applyFill="1" applyBorder="1" applyAlignment="1" applyProtection="1">
      <alignment horizontal="left" vertical="center" wrapText="1"/>
      <protection locked="0"/>
    </xf>
    <xf numFmtId="0" fontId="11" fillId="6" borderId="8" xfId="0" quotePrefix="1" applyFont="1" applyFill="1" applyBorder="1" applyAlignment="1">
      <alignment horizontal="left" vertical="center"/>
    </xf>
    <xf numFmtId="0" fontId="19" fillId="4" borderId="0" xfId="0" applyFont="1" applyFill="1" applyBorder="1" applyAlignment="1" applyProtection="1">
      <alignment horizontal="left" vertical="center" wrapText="1" readingOrder="1"/>
      <protection locked="0"/>
    </xf>
    <xf numFmtId="0" fontId="4" fillId="4" borderId="0" xfId="0" applyFont="1" applyFill="1" applyBorder="1" applyAlignment="1" applyProtection="1">
      <alignment horizontal="left" vertical="center" wrapText="1"/>
      <protection locked="0"/>
    </xf>
    <xf numFmtId="0" fontId="19" fillId="4" borderId="6" xfId="0" applyFont="1" applyFill="1" applyBorder="1" applyAlignment="1" applyProtection="1">
      <alignment horizontal="left" vertical="center" wrapText="1" readingOrder="1"/>
      <protection locked="0"/>
    </xf>
    <xf numFmtId="0" fontId="4" fillId="4" borderId="6" xfId="0" applyFont="1" applyFill="1" applyBorder="1" applyAlignment="1" applyProtection="1">
      <alignment horizontal="left" vertical="center" wrapText="1"/>
      <protection locked="0"/>
    </xf>
    <xf numFmtId="8" fontId="19" fillId="6" borderId="0" xfId="1" applyNumberFormat="1" applyFont="1" applyFill="1" applyBorder="1" applyAlignment="1">
      <alignment horizontal="left" vertical="center" wrapText="1"/>
    </xf>
    <xf numFmtId="0" fontId="4" fillId="6" borderId="0" xfId="0" applyFont="1" applyFill="1" applyBorder="1" applyAlignment="1">
      <alignment horizontal="left" vertical="center" wrapText="1"/>
    </xf>
    <xf numFmtId="0" fontId="19" fillId="6" borderId="0" xfId="0" applyFont="1" applyFill="1" applyBorder="1" applyAlignment="1">
      <alignment horizontal="left" vertical="center" wrapText="1" readingOrder="1"/>
    </xf>
    <xf numFmtId="8" fontId="19" fillId="6" borderId="0" xfId="0" applyNumberFormat="1" applyFont="1" applyFill="1" applyBorder="1" applyAlignment="1">
      <alignment horizontal="left" vertical="center" wrapText="1" readingOrder="1"/>
    </xf>
    <xf numFmtId="8" fontId="4" fillId="6" borderId="0" xfId="0" applyNumberFormat="1" applyFont="1" applyFill="1" applyBorder="1" applyAlignment="1">
      <alignment horizontal="left" vertical="center" wrapText="1"/>
    </xf>
    <xf numFmtId="8" fontId="4" fillId="6" borderId="0" xfId="0" applyNumberFormat="1" applyFont="1" applyFill="1" applyAlignment="1">
      <alignment horizontal="left" vertical="center" wrapText="1"/>
    </xf>
    <xf numFmtId="0" fontId="4" fillId="6" borderId="4" xfId="0" applyFont="1" applyFill="1" applyBorder="1" applyAlignment="1">
      <alignment horizontal="left" vertical="center" wrapText="1"/>
    </xf>
    <xf numFmtId="0" fontId="4" fillId="6" borderId="11" xfId="0" applyFont="1" applyFill="1" applyBorder="1" applyAlignment="1">
      <alignment horizontal="left" vertical="center" wrapText="1"/>
    </xf>
    <xf numFmtId="0" fontId="4" fillId="6" borderId="6" xfId="0" applyFont="1" applyFill="1" applyBorder="1" applyAlignment="1">
      <alignment horizontal="left" vertical="center" wrapText="1"/>
    </xf>
    <xf numFmtId="8" fontId="19" fillId="4" borderId="0" xfId="1" applyNumberFormat="1" applyFont="1" applyFill="1" applyBorder="1" applyAlignment="1" applyProtection="1">
      <alignment horizontal="left" vertical="center" wrapText="1"/>
      <protection locked="0"/>
    </xf>
    <xf numFmtId="8" fontId="19" fillId="6" borderId="5" xfId="1" applyNumberFormat="1" applyFont="1" applyFill="1" applyBorder="1" applyAlignment="1">
      <alignment horizontal="left" vertical="center" wrapText="1"/>
    </xf>
    <xf numFmtId="8" fontId="19" fillId="4" borderId="6" xfId="1" applyNumberFormat="1" applyFont="1" applyFill="1" applyBorder="1" applyAlignment="1" applyProtection="1">
      <alignment horizontal="left" vertical="center" wrapText="1"/>
      <protection locked="0"/>
    </xf>
    <xf numFmtId="8" fontId="19" fillId="6" borderId="7" xfId="1" applyNumberFormat="1" applyFont="1" applyFill="1" applyBorder="1" applyAlignment="1">
      <alignment horizontal="left" vertical="center" wrapText="1"/>
    </xf>
    <xf numFmtId="0" fontId="4" fillId="4" borderId="0" xfId="0" applyFont="1" applyFill="1" applyAlignment="1" applyProtection="1">
      <alignment horizontal="left" vertical="center" wrapText="1"/>
      <protection locked="0"/>
    </xf>
    <xf numFmtId="8" fontId="19" fillId="4" borderId="0" xfId="1" applyNumberFormat="1" applyFont="1" applyFill="1" applyAlignment="1" applyProtection="1">
      <alignment horizontal="left" vertical="center" wrapText="1"/>
      <protection locked="0"/>
    </xf>
    <xf numFmtId="8" fontId="19" fillId="6" borderId="5" xfId="1" applyNumberFormat="1" applyFont="1" applyFill="1" applyBorder="1" applyAlignment="1">
      <alignment horizontal="left" wrapText="1"/>
    </xf>
    <xf numFmtId="8" fontId="19" fillId="6" borderId="7" xfId="1" applyNumberFormat="1" applyFont="1" applyFill="1" applyBorder="1" applyAlignment="1">
      <alignment horizontal="left" wrapText="1"/>
    </xf>
    <xf numFmtId="8" fontId="19" fillId="6" borderId="0" xfId="1" applyNumberFormat="1" applyFont="1" applyFill="1" applyBorder="1" applyAlignment="1">
      <alignment horizontal="left" wrapText="1"/>
    </xf>
    <xf numFmtId="0" fontId="4" fillId="6" borderId="0" xfId="0" applyFont="1" applyFill="1" applyBorder="1" applyAlignment="1">
      <alignment horizontal="left" wrapText="1"/>
    </xf>
    <xf numFmtId="8" fontId="4" fillId="6" borderId="0" xfId="0" applyNumberFormat="1" applyFont="1" applyFill="1" applyBorder="1" applyAlignment="1">
      <alignment horizontal="left" wrapText="1"/>
    </xf>
    <xf numFmtId="8" fontId="4" fillId="6" borderId="0" xfId="0" applyNumberFormat="1" applyFont="1" applyFill="1" applyAlignment="1">
      <alignment horizontal="left" wrapText="1"/>
    </xf>
    <xf numFmtId="0" fontId="3" fillId="10" borderId="13" xfId="0" applyFont="1" applyFill="1" applyBorder="1" applyAlignment="1">
      <alignment wrapText="1"/>
    </xf>
    <xf numFmtId="0" fontId="11" fillId="7" borderId="12" xfId="0" applyFont="1" applyFill="1" applyBorder="1" applyAlignment="1">
      <alignment horizontal="centerContinuous"/>
    </xf>
    <xf numFmtId="0" fontId="10" fillId="3" borderId="1" xfId="0" applyFont="1" applyFill="1" applyBorder="1" applyAlignment="1">
      <alignment horizontal="centerContinuous"/>
    </xf>
    <xf numFmtId="0" fontId="11" fillId="3" borderId="2" xfId="0" applyFont="1" applyFill="1" applyBorder="1" applyAlignment="1">
      <alignment horizontal="centerContinuous"/>
    </xf>
    <xf numFmtId="0" fontId="11" fillId="3" borderId="3" xfId="0" applyFont="1" applyFill="1" applyBorder="1" applyAlignment="1">
      <alignment horizontal="centerContinuous"/>
    </xf>
    <xf numFmtId="0" fontId="3" fillId="10" borderId="12" xfId="0" applyFont="1" applyFill="1" applyBorder="1" applyAlignment="1">
      <alignment wrapText="1"/>
    </xf>
    <xf numFmtId="0" fontId="3" fillId="10" borderId="14" xfId="0" applyFont="1" applyFill="1" applyBorder="1" applyAlignment="1">
      <alignment wrapText="1"/>
    </xf>
    <xf numFmtId="8" fontId="19" fillId="4" borderId="0" xfId="1" applyNumberFormat="1" applyFont="1" applyFill="1" applyBorder="1" applyAlignment="1" applyProtection="1">
      <alignment horizontal="left" wrapText="1"/>
      <protection locked="0"/>
    </xf>
    <xf numFmtId="8" fontId="19" fillId="4" borderId="6" xfId="1" applyNumberFormat="1" applyFont="1" applyFill="1" applyBorder="1" applyAlignment="1" applyProtection="1">
      <alignment horizontal="left" wrapText="1"/>
      <protection locked="0"/>
    </xf>
    <xf numFmtId="0" fontId="10" fillId="3" borderId="13" xfId="0" applyFont="1" applyFill="1" applyBorder="1" applyAlignment="1">
      <alignment horizontal="centerContinuous"/>
    </xf>
    <xf numFmtId="0" fontId="10" fillId="3" borderId="14" xfId="0" applyFont="1" applyFill="1" applyBorder="1" applyAlignment="1">
      <alignment horizontal="centerContinuous"/>
    </xf>
    <xf numFmtId="4" fontId="4" fillId="6" borderId="0" xfId="0" applyNumberFormat="1" applyFont="1" applyFill="1"/>
    <xf numFmtId="43" fontId="4" fillId="6" borderId="0" xfId="0" applyNumberFormat="1" applyFont="1" applyFill="1"/>
    <xf numFmtId="0" fontId="5" fillId="6" borderId="13" xfId="0" applyFont="1" applyFill="1" applyBorder="1" applyAlignment="1">
      <alignment horizontal="centerContinuous"/>
    </xf>
    <xf numFmtId="0" fontId="22" fillId="6" borderId="0" xfId="0" applyFont="1" applyFill="1" applyBorder="1" applyAlignment="1">
      <alignment horizontal="left"/>
    </xf>
    <xf numFmtId="49" fontId="1" fillId="5" borderId="0" xfId="0" applyNumberFormat="1" applyFont="1" applyFill="1" applyBorder="1" applyAlignment="1">
      <alignment horizontal="centerContinuous"/>
    </xf>
    <xf numFmtId="49" fontId="2" fillId="6" borderId="0" xfId="0" applyNumberFormat="1" applyFont="1" applyFill="1" applyBorder="1" applyAlignment="1">
      <alignment horizontal="center"/>
    </xf>
    <xf numFmtId="49" fontId="2" fillId="6" borderId="0" xfId="0" applyNumberFormat="1" applyFont="1" applyFill="1" applyBorder="1" applyAlignment="1">
      <alignment horizontal="centerContinuous"/>
    </xf>
    <xf numFmtId="49" fontId="2" fillId="2" borderId="0" xfId="0" applyNumberFormat="1" applyFont="1" applyFill="1" applyBorder="1" applyAlignment="1">
      <alignment horizontal="centerContinuous"/>
    </xf>
    <xf numFmtId="49" fontId="4" fillId="6" borderId="0" xfId="0" applyNumberFormat="1" applyFont="1" applyFill="1" applyBorder="1" applyAlignment="1">
      <alignment horizontal="centerContinuous"/>
    </xf>
    <xf numFmtId="49" fontId="4" fillId="7" borderId="8" xfId="0" applyNumberFormat="1" applyFont="1" applyFill="1" applyBorder="1" applyAlignment="1">
      <alignment horizontal="centerContinuous"/>
    </xf>
    <xf numFmtId="49" fontId="6" fillId="5" borderId="2" xfId="0" applyNumberFormat="1" applyFont="1" applyFill="1" applyBorder="1" applyAlignment="1">
      <alignment wrapText="1"/>
    </xf>
    <xf numFmtId="49" fontId="19" fillId="4" borderId="0" xfId="0" applyNumberFormat="1" applyFont="1" applyFill="1" applyAlignment="1" applyProtection="1">
      <alignment horizontal="left" vertical="center" wrapText="1" readingOrder="1"/>
      <protection locked="0"/>
    </xf>
    <xf numFmtId="49" fontId="4" fillId="4" borderId="0" xfId="0" applyNumberFormat="1" applyFont="1" applyFill="1" applyAlignment="1" applyProtection="1">
      <alignment horizontal="left" vertical="center" wrapText="1"/>
      <protection locked="0"/>
    </xf>
    <xf numFmtId="49" fontId="19" fillId="4" borderId="0" xfId="0" applyNumberFormat="1" applyFont="1" applyFill="1" applyBorder="1" applyAlignment="1" applyProtection="1">
      <alignment horizontal="left" vertical="center" wrapText="1" readingOrder="1"/>
      <protection locked="0"/>
    </xf>
    <xf numFmtId="49" fontId="4" fillId="4" borderId="0" xfId="0" applyNumberFormat="1" applyFont="1" applyFill="1" applyBorder="1" applyAlignment="1" applyProtection="1">
      <alignment horizontal="left" vertical="center" wrapText="1"/>
      <protection locked="0"/>
    </xf>
    <xf numFmtId="49" fontId="19" fillId="4" borderId="6" xfId="0" applyNumberFormat="1" applyFont="1" applyFill="1" applyBorder="1" applyAlignment="1" applyProtection="1">
      <alignment horizontal="left" vertical="center" wrapText="1" readingOrder="1"/>
      <protection locked="0"/>
    </xf>
    <xf numFmtId="49" fontId="4" fillId="4" borderId="6" xfId="0" applyNumberFormat="1" applyFont="1" applyFill="1" applyBorder="1" applyAlignment="1" applyProtection="1">
      <alignment horizontal="left" vertical="center" wrapText="1"/>
      <protection locked="0"/>
    </xf>
    <xf numFmtId="49" fontId="19" fillId="6" borderId="0" xfId="0" applyNumberFormat="1" applyFont="1" applyFill="1" applyBorder="1" applyAlignment="1">
      <alignment horizontal="left" vertical="center" wrapText="1" readingOrder="1"/>
    </xf>
    <xf numFmtId="49" fontId="4" fillId="6" borderId="0" xfId="0" applyNumberFormat="1" applyFont="1" applyFill="1" applyBorder="1" applyAlignment="1">
      <alignment horizontal="left" vertical="center" wrapText="1"/>
    </xf>
    <xf numFmtId="49" fontId="4" fillId="6" borderId="0" xfId="0" applyNumberFormat="1" applyFont="1" applyFill="1"/>
    <xf numFmtId="49" fontId="24" fillId="9" borderId="14" xfId="1" applyNumberFormat="1" applyFont="1" applyFill="1" applyBorder="1" applyAlignment="1">
      <alignment horizontal="centerContinuous" vertical="center"/>
    </xf>
    <xf numFmtId="49" fontId="26" fillId="9" borderId="15" xfId="1" applyNumberFormat="1" applyFont="1" applyFill="1" applyBorder="1" applyAlignment="1">
      <alignment horizontal="center" vertical="center" wrapText="1"/>
    </xf>
    <xf numFmtId="49" fontId="9" fillId="3" borderId="8" xfId="1" applyNumberFormat="1" applyFill="1" applyBorder="1" applyAlignment="1">
      <alignment horizontal="left"/>
    </xf>
    <xf numFmtId="49" fontId="4" fillId="6" borderId="0" xfId="0" applyNumberFormat="1" applyFont="1" applyFill="1" applyBorder="1"/>
    <xf numFmtId="0" fontId="0" fillId="0" borderId="8" xfId="0" applyBorder="1" applyAlignment="1">
      <alignment horizontal="center"/>
    </xf>
    <xf numFmtId="0" fontId="0" fillId="0" borderId="8" xfId="0" applyBorder="1"/>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 fillId="3" borderId="4" xfId="0" applyFont="1" applyFill="1" applyBorder="1" applyAlignment="1">
      <alignment vertical="center"/>
    </xf>
    <xf numFmtId="0" fontId="1" fillId="3" borderId="0" xfId="0" applyFont="1" applyFill="1" applyBorder="1" applyAlignment="1">
      <alignment vertical="center"/>
    </xf>
    <xf numFmtId="0" fontId="1" fillId="3" borderId="5" xfId="0" applyFont="1" applyFill="1" applyBorder="1" applyAlignment="1">
      <alignment vertical="center"/>
    </xf>
    <xf numFmtId="0" fontId="1" fillId="3" borderId="4"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5" xfId="0" applyFont="1" applyFill="1" applyBorder="1" applyAlignment="1">
      <alignment horizontal="center" vertical="center"/>
    </xf>
    <xf numFmtId="0" fontId="11" fillId="3" borderId="11" xfId="0" quotePrefix="1" applyFont="1" applyFill="1" applyBorder="1" applyAlignment="1">
      <alignment horizontal="center" vertical="center" wrapText="1"/>
    </xf>
    <xf numFmtId="0" fontId="11" fillId="3" borderId="6" xfId="0" quotePrefix="1" applyFont="1" applyFill="1" applyBorder="1" applyAlignment="1">
      <alignment horizontal="center" vertical="center" wrapText="1"/>
    </xf>
    <xf numFmtId="0" fontId="11" fillId="3" borderId="7" xfId="0" quotePrefix="1" applyFont="1" applyFill="1" applyBorder="1" applyAlignment="1">
      <alignment horizontal="center" vertical="center" wrapText="1"/>
    </xf>
    <xf numFmtId="0" fontId="11" fillId="3" borderId="4" xfId="0" quotePrefix="1" applyFont="1" applyFill="1" applyBorder="1" applyAlignment="1">
      <alignment horizontal="center" vertical="center" wrapText="1"/>
    </xf>
    <xf numFmtId="0" fontId="11" fillId="3" borderId="0" xfId="0" quotePrefix="1" applyFont="1" applyFill="1" applyBorder="1" applyAlignment="1">
      <alignment horizontal="center" vertical="center" wrapText="1"/>
    </xf>
    <xf numFmtId="0" fontId="11" fillId="3" borderId="5" xfId="0" quotePrefix="1" applyFont="1" applyFill="1" applyBorder="1" applyAlignment="1">
      <alignment horizontal="center" vertical="center" wrapText="1"/>
    </xf>
    <xf numFmtId="0" fontId="16" fillId="5" borderId="0" xfId="1" applyFont="1" applyFill="1" applyAlignment="1">
      <alignment horizontal="center"/>
    </xf>
    <xf numFmtId="0" fontId="17" fillId="2" borderId="0" xfId="1" applyFont="1" applyFill="1" applyAlignment="1">
      <alignment horizontal="center" vertical="center"/>
    </xf>
    <xf numFmtId="0" fontId="35" fillId="0" borderId="6" xfId="0" applyFont="1" applyBorder="1" applyAlignment="1">
      <alignment horizontal="center"/>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1" fillId="0" borderId="13" xfId="0" applyFont="1" applyBorder="1" applyAlignment="1">
      <alignment wrapText="1"/>
    </xf>
    <xf numFmtId="0" fontId="32" fillId="6" borderId="8" xfId="0" applyFont="1" applyFill="1" applyBorder="1" applyAlignment="1" applyProtection="1">
      <alignment vertical="top" wrapText="1" readingOrder="1"/>
      <protection locked="0"/>
    </xf>
    <xf numFmtId="0" fontId="4" fillId="6" borderId="8" xfId="0" applyFont="1" applyFill="1" applyBorder="1"/>
  </cellXfs>
  <cellStyles count="3">
    <cellStyle name="Comma" xfId="2" builtinId="3"/>
    <cellStyle name="Normal" xfId="0" builtinId="0"/>
    <cellStyle name="Normal_Healthcare Foundation - Migrant 2009" xfId="1" xr:uid="{B4660218-DBF5-4D3D-BD94-BBC7D6D4BE8E}"/>
  </cellStyles>
  <dxfs count="0"/>
  <tableStyles count="0" defaultTableStyle="TableStyleMedium2" defaultPivotStyle="PivotStyleLight16"/>
  <colors>
    <mruColors>
      <color rgb="FFFF7575"/>
      <color rgb="FFFFD9D9"/>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FB809-9AAF-4624-BC80-5D0F1C294522}">
  <dimension ref="A1:L40"/>
  <sheetViews>
    <sheetView showGridLines="0" tabSelected="1" zoomScale="60" zoomScaleNormal="60" workbookViewId="0">
      <selection activeCell="O12" sqref="O12"/>
    </sheetView>
  </sheetViews>
  <sheetFormatPr defaultColWidth="8.7265625" defaultRowHeight="12.5" x14ac:dyDescent="0.25"/>
  <cols>
    <col min="1" max="1" width="1.54296875" style="9" customWidth="1"/>
    <col min="2" max="2" width="15.6328125" style="9" customWidth="1"/>
    <col min="3" max="3" width="100.6328125" style="9" customWidth="1"/>
    <col min="4" max="4" width="21.81640625" style="9" bestFit="1" customWidth="1"/>
    <col min="5" max="6" width="15.6328125" style="9" customWidth="1"/>
    <col min="7" max="7" width="25.6328125" style="9" customWidth="1"/>
    <col min="8" max="11" width="20.6328125" style="9" customWidth="1"/>
    <col min="12" max="12" width="15.6328125" style="9" customWidth="1"/>
    <col min="13" max="16384" width="8.7265625" style="9"/>
  </cols>
  <sheetData>
    <row r="1" spans="1:12" ht="20" x14ac:dyDescent="0.4">
      <c r="A1" s="10" t="s">
        <v>657</v>
      </c>
      <c r="B1" s="190" t="s">
        <v>656</v>
      </c>
      <c r="C1" s="190"/>
      <c r="D1" s="190"/>
      <c r="E1" s="190"/>
      <c r="F1" s="190"/>
      <c r="G1" s="190"/>
      <c r="H1" s="190"/>
      <c r="I1" s="190"/>
      <c r="J1" s="190"/>
      <c r="K1" s="190"/>
      <c r="L1" s="190"/>
    </row>
    <row r="2" spans="1:12" ht="20" x14ac:dyDescent="0.25">
      <c r="B2" s="191" t="s">
        <v>4</v>
      </c>
      <c r="C2" s="191"/>
      <c r="D2" s="191"/>
      <c r="E2" s="191"/>
      <c r="F2" s="191"/>
      <c r="G2" s="191"/>
      <c r="H2" s="191"/>
      <c r="I2" s="191"/>
      <c r="J2" s="191"/>
      <c r="K2" s="191"/>
      <c r="L2" s="191"/>
    </row>
    <row r="3" spans="1:12" ht="20" customHeight="1" x14ac:dyDescent="0.4">
      <c r="B3" s="192" t="s">
        <v>1455</v>
      </c>
      <c r="C3" s="192"/>
      <c r="D3" s="192"/>
      <c r="E3" s="192"/>
      <c r="F3" s="192"/>
      <c r="G3" s="192"/>
      <c r="H3" s="192"/>
      <c r="I3" s="192"/>
      <c r="J3" s="192"/>
      <c r="K3" s="192"/>
      <c r="L3" s="192"/>
    </row>
    <row r="4" spans="1:12" ht="100" customHeight="1" x14ac:dyDescent="0.25">
      <c r="B4" s="193" t="s">
        <v>1353</v>
      </c>
      <c r="C4" s="194"/>
      <c r="D4" s="194"/>
      <c r="E4" s="194"/>
      <c r="F4" s="194"/>
      <c r="G4" s="194"/>
      <c r="H4" s="194"/>
      <c r="I4" s="194"/>
      <c r="J4" s="194"/>
      <c r="K4" s="194"/>
      <c r="L4" s="195"/>
    </row>
    <row r="5" spans="1:12" ht="17.5" customHeight="1" x14ac:dyDescent="0.35">
      <c r="B5" s="196"/>
      <c r="C5" s="196"/>
      <c r="D5" s="196"/>
      <c r="E5" s="196"/>
      <c r="F5" s="196"/>
      <c r="G5" s="196"/>
      <c r="H5" s="196"/>
      <c r="I5" s="196"/>
      <c r="J5" s="196"/>
      <c r="K5" s="196"/>
      <c r="L5" s="196"/>
    </row>
    <row r="6" spans="1:12" ht="18" customHeight="1" x14ac:dyDescent="0.25">
      <c r="B6" s="175" t="s">
        <v>5</v>
      </c>
      <c r="C6" s="176"/>
      <c r="D6" s="176"/>
      <c r="E6" s="176"/>
      <c r="F6" s="176"/>
      <c r="G6" s="176"/>
      <c r="H6" s="176"/>
      <c r="I6" s="176"/>
      <c r="J6" s="176"/>
      <c r="K6" s="176"/>
      <c r="L6" s="177"/>
    </row>
    <row r="7" spans="1:12" ht="12.5" customHeight="1" x14ac:dyDescent="0.25">
      <c r="B7" s="178"/>
      <c r="C7" s="179"/>
      <c r="D7" s="179"/>
      <c r="E7" s="179"/>
      <c r="F7" s="179"/>
      <c r="G7" s="179"/>
      <c r="H7" s="179"/>
      <c r="I7" s="179"/>
      <c r="J7" s="179"/>
      <c r="K7" s="179"/>
      <c r="L7" s="180"/>
    </row>
    <row r="8" spans="1:12" ht="36" x14ac:dyDescent="0.25">
      <c r="B8" s="39" t="s">
        <v>1354</v>
      </c>
      <c r="C8" s="37"/>
      <c r="D8" s="37"/>
      <c r="E8" s="37"/>
      <c r="F8" s="37"/>
      <c r="G8" s="37"/>
      <c r="H8" s="37"/>
      <c r="I8" s="37"/>
      <c r="J8" s="37"/>
      <c r="K8" s="37"/>
      <c r="L8" s="38"/>
    </row>
    <row r="9" spans="1:12" ht="12.5" customHeight="1" x14ac:dyDescent="0.25">
      <c r="B9" s="31"/>
      <c r="C9" s="32"/>
      <c r="D9" s="32"/>
      <c r="E9" s="32"/>
      <c r="F9" s="32"/>
      <c r="G9" s="32"/>
      <c r="H9" s="32"/>
      <c r="I9" s="32"/>
      <c r="J9" s="32"/>
      <c r="K9" s="32"/>
      <c r="L9" s="33"/>
    </row>
    <row r="10" spans="1:12" ht="17.5" customHeight="1" x14ac:dyDescent="0.25">
      <c r="B10" s="187" t="s">
        <v>1456</v>
      </c>
      <c r="C10" s="188"/>
      <c r="D10" s="188"/>
      <c r="E10" s="188"/>
      <c r="F10" s="188"/>
      <c r="G10" s="188"/>
      <c r="H10" s="188"/>
      <c r="I10" s="188"/>
      <c r="J10" s="188"/>
      <c r="K10" s="188"/>
      <c r="L10" s="189"/>
    </row>
    <row r="11" spans="1:12" ht="12.5" customHeight="1" x14ac:dyDescent="0.25">
      <c r="B11" s="181"/>
      <c r="C11" s="182"/>
      <c r="D11" s="182"/>
      <c r="E11" s="182"/>
      <c r="F11" s="182"/>
      <c r="G11" s="182"/>
      <c r="H11" s="182"/>
      <c r="I11" s="182"/>
      <c r="J11" s="182"/>
      <c r="K11" s="182"/>
      <c r="L11" s="183"/>
    </row>
    <row r="12" spans="1:12" ht="35" customHeight="1" x14ac:dyDescent="0.25">
      <c r="B12" s="187" t="s">
        <v>26</v>
      </c>
      <c r="C12" s="188"/>
      <c r="D12" s="188"/>
      <c r="E12" s="188"/>
      <c r="F12" s="188"/>
      <c r="G12" s="188"/>
      <c r="H12" s="188"/>
      <c r="I12" s="188"/>
      <c r="J12" s="188"/>
      <c r="K12" s="188"/>
      <c r="L12" s="189"/>
    </row>
    <row r="13" spans="1:12" ht="12.5" customHeight="1" x14ac:dyDescent="0.25">
      <c r="B13" s="181"/>
      <c r="C13" s="182"/>
      <c r="D13" s="182"/>
      <c r="E13" s="182"/>
      <c r="F13" s="182"/>
      <c r="G13" s="182"/>
      <c r="H13" s="182"/>
      <c r="I13" s="182"/>
      <c r="J13" s="182"/>
      <c r="K13" s="182"/>
      <c r="L13" s="183"/>
    </row>
    <row r="14" spans="1:12" ht="17.5" customHeight="1" x14ac:dyDescent="0.25">
      <c r="B14" s="184" t="s">
        <v>6</v>
      </c>
      <c r="C14" s="185"/>
      <c r="D14" s="185"/>
      <c r="E14" s="185"/>
      <c r="F14" s="185"/>
      <c r="G14" s="185"/>
      <c r="H14" s="185"/>
      <c r="I14" s="185"/>
      <c r="J14" s="185"/>
      <c r="K14" s="185"/>
      <c r="L14" s="186"/>
    </row>
    <row r="15" spans="1:12" ht="17.5" customHeight="1" x14ac:dyDescent="0.25">
      <c r="B15" s="92"/>
      <c r="C15" s="92"/>
      <c r="D15" s="93"/>
      <c r="E15" s="93"/>
      <c r="F15" s="92"/>
      <c r="G15" s="92"/>
      <c r="H15" s="92"/>
      <c r="I15" s="92"/>
      <c r="J15" s="92"/>
      <c r="K15" s="92"/>
      <c r="L15" s="92"/>
    </row>
    <row r="16" spans="1:12" ht="17.5" customHeight="1" x14ac:dyDescent="0.25">
      <c r="B16" s="23"/>
      <c r="D16" s="71" t="s">
        <v>2</v>
      </c>
      <c r="E16" s="110"/>
      <c r="F16" s="73" t="s">
        <v>3</v>
      </c>
      <c r="G16" s="23"/>
      <c r="H16" s="23"/>
      <c r="I16" s="23"/>
      <c r="J16" s="23"/>
      <c r="K16" s="23"/>
      <c r="L16" s="23"/>
    </row>
    <row r="17" spans="2:12" ht="17.5" customHeight="1" x14ac:dyDescent="0.25">
      <c r="B17" s="23"/>
      <c r="D17" s="70" t="s">
        <v>1</v>
      </c>
      <c r="E17" s="112" t="str">
        <f>IFERROR(INDEX('Table 5 - District Names'!$D$3:$D$288,MATCH('Instructions and Totals'!E16,'Table 5 - District Names'!$C$3:$C$288,0)),"")</f>
        <v/>
      </c>
      <c r="F17" s="23"/>
      <c r="G17" s="23"/>
      <c r="H17" s="23"/>
      <c r="I17" s="23"/>
      <c r="J17" s="23"/>
      <c r="K17" s="23"/>
      <c r="L17" s="23"/>
    </row>
    <row r="18" spans="2:12" ht="17.5" customHeight="1" x14ac:dyDescent="0.25">
      <c r="B18" s="23"/>
      <c r="D18" s="71" t="s">
        <v>1338</v>
      </c>
      <c r="E18" s="111"/>
      <c r="F18" s="73" t="s">
        <v>1337</v>
      </c>
      <c r="G18" s="23"/>
      <c r="H18" s="23"/>
      <c r="I18" s="23"/>
      <c r="J18" s="23"/>
      <c r="K18" s="23"/>
      <c r="L18" s="23"/>
    </row>
    <row r="19" spans="2:12" ht="17.5" customHeight="1" x14ac:dyDescent="0.25">
      <c r="B19" s="23"/>
      <c r="D19" s="71" t="s">
        <v>1339</v>
      </c>
      <c r="E19" s="111"/>
      <c r="F19" s="73" t="s">
        <v>1357</v>
      </c>
      <c r="G19" s="23"/>
      <c r="H19" s="23"/>
      <c r="I19" s="23"/>
      <c r="J19" s="23"/>
      <c r="K19" s="23"/>
      <c r="L19" s="23"/>
    </row>
    <row r="20" spans="2:12" ht="17.5" customHeight="1" x14ac:dyDescent="0.25">
      <c r="B20" s="23"/>
      <c r="C20" s="23"/>
      <c r="D20" s="23"/>
      <c r="E20" s="23"/>
      <c r="F20" s="23"/>
      <c r="G20" s="23"/>
      <c r="H20" s="23"/>
      <c r="I20" s="23"/>
      <c r="J20" s="23"/>
      <c r="K20" s="23"/>
      <c r="L20" s="23"/>
    </row>
    <row r="21" spans="2:12" ht="18" x14ac:dyDescent="0.4">
      <c r="D21" s="77" t="s">
        <v>1350</v>
      </c>
      <c r="E21" s="78"/>
      <c r="F21" s="78"/>
      <c r="G21" s="78"/>
      <c r="H21" s="147"/>
      <c r="I21" s="147"/>
      <c r="J21" s="147"/>
      <c r="K21" s="148"/>
      <c r="L21" s="50"/>
    </row>
    <row r="22" spans="2:12" ht="18" x14ac:dyDescent="0.4">
      <c r="D22" s="79" t="s">
        <v>355</v>
      </c>
      <c r="E22" s="79"/>
      <c r="F22" s="79"/>
      <c r="G22" s="139"/>
      <c r="H22" s="140" t="s">
        <v>1348</v>
      </c>
      <c r="I22" s="141"/>
      <c r="J22" s="141"/>
      <c r="K22" s="142"/>
      <c r="L22" s="51"/>
    </row>
    <row r="23" spans="2:12" ht="79" x14ac:dyDescent="0.4">
      <c r="C23" s="30" t="s">
        <v>24</v>
      </c>
      <c r="D23" s="64" t="s">
        <v>362</v>
      </c>
      <c r="E23" s="64" t="s">
        <v>1344</v>
      </c>
      <c r="F23" s="64" t="s">
        <v>1355</v>
      </c>
      <c r="G23" s="64" t="s">
        <v>662</v>
      </c>
      <c r="H23" s="143" t="s">
        <v>362</v>
      </c>
      <c r="I23" s="138" t="s">
        <v>1344</v>
      </c>
      <c r="J23" s="138" t="s">
        <v>1355</v>
      </c>
      <c r="K23" s="144" t="s">
        <v>1349</v>
      </c>
      <c r="L23" s="48"/>
    </row>
    <row r="24" spans="2:12" ht="18" x14ac:dyDescent="0.25">
      <c r="C24" s="24" t="s">
        <v>8</v>
      </c>
      <c r="D24" s="22" cm="1">
        <f t="array" ref="D24">SUMPRODUCT(SUMIF('ESSER II Direct Allocation'!I:I,'Table 1 - Allowable uses'!A2:A6,'ESSER II Direct Allocation'!O:O))</f>
        <v>0</v>
      </c>
      <c r="E24" s="99" cm="1">
        <f t="array" ref="E24">SUMPRODUCT(SUMIF('ESSER II SPED'!I:I,'Table 1 - Allowable uses'!A2:A6,'ESSER II SPED'!O:O))</f>
        <v>0</v>
      </c>
      <c r="F24" s="22" cm="1">
        <f t="array" ref="F24">SUMPRODUCT(SUMIF('ESSER II True Up Allocation'!I:I,'Table 1 - Allowable uses'!A2:A6,'ESSER II True Up Allocation'!O:O))</f>
        <v>0</v>
      </c>
      <c r="G24" s="80">
        <f>SUM(D24:F24)</f>
        <v>0</v>
      </c>
      <c r="H24" s="22">
        <f t="array" ref="H24">SUM(SUMIFS('ESSER II Direct Allocation'!O:O,'ESSER II Direct Allocation'!I:I,'Table 1 - Allowable uses'!A2:A6,'ESSER II Direct Allocation'!Q:Q,"Eligible"))</f>
        <v>0</v>
      </c>
      <c r="I24" s="99">
        <f t="array" ref="I24">SUM(SUMIFS('ESSER II SPED'!O:O,'ESSER II SPED'!I:I,'Table 1 - Allowable uses'!A2:A6,'ESSER II SPED'!Q:Q,"Eligible"))</f>
        <v>0</v>
      </c>
      <c r="J24" s="22">
        <f t="array" ref="J24">SUM(SUMIFS('ESSER II True Up Allocation'!O:O,'ESSER II True Up Allocation'!I:I,'Table 1 - Allowable uses'!A2:A6,'ESSER II True Up Allocation'!Q:Q,"Eligible"))</f>
        <v>0</v>
      </c>
      <c r="K24" s="80">
        <f>SUM(H24:J24)</f>
        <v>0</v>
      </c>
      <c r="L24" s="49"/>
    </row>
    <row r="25" spans="2:12" ht="18" x14ac:dyDescent="0.25">
      <c r="C25" s="24" t="s">
        <v>9</v>
      </c>
      <c r="D25" s="22">
        <f>SUMIFS('ESSER II Direct Allocation'!O:O,'ESSER II Direct Allocation'!I:I,'Instructions and Totals'!C25)</f>
        <v>0</v>
      </c>
      <c r="E25" s="99">
        <f>SUMIFS('ESSER II SPED'!O:O,'ESSER II SPED'!I:I,'Instructions and Totals'!C25)</f>
        <v>0</v>
      </c>
      <c r="F25" s="22">
        <f>SUMIFS('ESSER II True Up Allocation'!O:O,'ESSER II True Up Allocation'!I:I,'Instructions and Totals'!C25)</f>
        <v>0</v>
      </c>
      <c r="G25" s="80">
        <f t="shared" ref="G25:G39" si="0">SUM(D25:F25)</f>
        <v>0</v>
      </c>
      <c r="H25" s="22">
        <f>SUMIFS('ESSER II Direct Allocation'!O:O,'ESSER II Direct Allocation'!I:I,'Instructions and Totals'!C25,'ESSER II Direct Allocation'!Q:Q,"Eligible")</f>
        <v>0</v>
      </c>
      <c r="I25" s="99">
        <f>SUMIFS('ESSER II SPED'!O:O,'ESSER II SPED'!I:I,'Instructions and Totals'!C25,'ESSER II SPED'!Q:Q,"Eligible")</f>
        <v>0</v>
      </c>
      <c r="J25" s="22">
        <f>SUMIFS('ESSER II True Up Allocation'!O:O,'ESSER II True Up Allocation'!I:I,'Instructions and Totals'!C25,'ESSER II True Up Allocation'!Q:Q,"Eligible")</f>
        <v>0</v>
      </c>
      <c r="K25" s="80">
        <f t="shared" ref="K25:K39" si="1">SUM(H25:J25)</f>
        <v>0</v>
      </c>
      <c r="L25" s="49"/>
    </row>
    <row r="26" spans="2:12" ht="35" customHeight="1" x14ac:dyDescent="0.25">
      <c r="C26" s="25" t="s">
        <v>10</v>
      </c>
      <c r="D26" s="22">
        <f>SUMIFS('ESSER II Direct Allocation'!O:O,'ESSER II Direct Allocation'!I:I,'Instructions and Totals'!C26)</f>
        <v>0</v>
      </c>
      <c r="E26" s="99">
        <f>SUMIFS('ESSER II SPED'!O:O,'ESSER II SPED'!I:I,'Instructions and Totals'!C26)</f>
        <v>0</v>
      </c>
      <c r="F26" s="22">
        <f>SUMIFS('ESSER II True Up Allocation'!O:O,'ESSER II True Up Allocation'!I:I,'Instructions and Totals'!C26)</f>
        <v>0</v>
      </c>
      <c r="G26" s="80">
        <f t="shared" si="0"/>
        <v>0</v>
      </c>
      <c r="H26" s="22">
        <f>SUMIFS('ESSER II Direct Allocation'!O:O,'ESSER II Direct Allocation'!I:I,'Instructions and Totals'!C26,'ESSER II Direct Allocation'!Q:Q,"Eligible")</f>
        <v>0</v>
      </c>
      <c r="I26" s="99">
        <f>SUMIFS('ESSER II SPED'!O:O,'ESSER II SPED'!I:I,'Instructions and Totals'!C26,'ESSER II SPED'!Q:Q,"Eligible")</f>
        <v>0</v>
      </c>
      <c r="J26" s="22">
        <f>SUMIFS('ESSER II True Up Allocation'!O:O,'ESSER II True Up Allocation'!I:I,'Instructions and Totals'!C26,'ESSER II True Up Allocation'!Q:Q,"Eligible")</f>
        <v>0</v>
      </c>
      <c r="K26" s="80">
        <f t="shared" si="1"/>
        <v>0</v>
      </c>
      <c r="L26" s="49"/>
    </row>
    <row r="27" spans="2:12" ht="50" customHeight="1" x14ac:dyDescent="0.25">
      <c r="C27" s="25" t="s">
        <v>11</v>
      </c>
      <c r="D27" s="22">
        <f>SUMIFS('ESSER II Direct Allocation'!O:O,'ESSER II Direct Allocation'!I:I,'Instructions and Totals'!C27)</f>
        <v>0</v>
      </c>
      <c r="E27" s="99">
        <f>SUMIFS('ESSER II SPED'!O:O,'ESSER II SPED'!I:I,'Instructions and Totals'!C27)</f>
        <v>0</v>
      </c>
      <c r="F27" s="22">
        <f>SUMIFS('ESSER II True Up Allocation'!O:O,'ESSER II True Up Allocation'!I:I,'Instructions and Totals'!C27)</f>
        <v>0</v>
      </c>
      <c r="G27" s="80">
        <f t="shared" si="0"/>
        <v>0</v>
      </c>
      <c r="H27" s="22">
        <f>SUMIFS('ESSER II Direct Allocation'!O:O,'ESSER II Direct Allocation'!I:I,'Instructions and Totals'!C27,'ESSER II Direct Allocation'!Q:Q,"Eligible")</f>
        <v>0</v>
      </c>
      <c r="I27" s="99">
        <f>SUMIFS('ESSER II SPED'!O:O,'ESSER II SPED'!I:I,'Instructions and Totals'!C27,'ESSER II SPED'!Q:Q,"Eligible")</f>
        <v>0</v>
      </c>
      <c r="J27" s="22">
        <f>SUMIFS('ESSER II True Up Allocation'!O:O,'ESSER II True Up Allocation'!I:I,'Instructions and Totals'!C27,'ESSER II True Up Allocation'!Q:Q,"Eligible")</f>
        <v>0</v>
      </c>
      <c r="K27" s="80">
        <f t="shared" si="1"/>
        <v>0</v>
      </c>
      <c r="L27" s="49"/>
    </row>
    <row r="28" spans="2:12" ht="18" x14ac:dyDescent="0.25">
      <c r="C28" s="24" t="s">
        <v>12</v>
      </c>
      <c r="D28" s="22">
        <f>SUMIFS('ESSER II Direct Allocation'!O:O,'ESSER II Direct Allocation'!I:I,'Instructions and Totals'!C28)</f>
        <v>0</v>
      </c>
      <c r="E28" s="99">
        <f>SUMIFS('ESSER II SPED'!O:O,'ESSER II SPED'!I:I,'Instructions and Totals'!C28)</f>
        <v>0</v>
      </c>
      <c r="F28" s="22">
        <f>SUMIFS('ESSER II True Up Allocation'!O:O,'ESSER II True Up Allocation'!I:I,'Instructions and Totals'!C28)</f>
        <v>0</v>
      </c>
      <c r="G28" s="80">
        <f t="shared" si="0"/>
        <v>0</v>
      </c>
      <c r="H28" s="22">
        <f>SUMIFS('ESSER II Direct Allocation'!O:O,'ESSER II Direct Allocation'!I:I,'Instructions and Totals'!C28,'ESSER II Direct Allocation'!Q:Q,"Eligible")</f>
        <v>0</v>
      </c>
      <c r="I28" s="99">
        <f>SUMIFS('ESSER II SPED'!O:O,'ESSER II SPED'!I:I,'Instructions and Totals'!C28,'ESSER II SPED'!Q:Q,"Eligible")</f>
        <v>0</v>
      </c>
      <c r="J28" s="22">
        <f>SUMIFS('ESSER II True Up Allocation'!O:O,'ESSER II True Up Allocation'!I:I,'Instructions and Totals'!C28,'ESSER II True Up Allocation'!Q:Q,"Eligible")</f>
        <v>0</v>
      </c>
      <c r="K28" s="80">
        <f t="shared" si="1"/>
        <v>0</v>
      </c>
      <c r="L28" s="49"/>
    </row>
    <row r="29" spans="2:12" ht="35" customHeight="1" x14ac:dyDescent="0.25">
      <c r="C29" s="25" t="s">
        <v>13</v>
      </c>
      <c r="D29" s="22">
        <f>SUMIFS('ESSER II Direct Allocation'!O:O,'ESSER II Direct Allocation'!I:I,'Instructions and Totals'!C29)</f>
        <v>0</v>
      </c>
      <c r="E29" s="99">
        <f>SUMIFS('ESSER II SPED'!O:O,'ESSER II SPED'!I:I,'Instructions and Totals'!C29)</f>
        <v>0</v>
      </c>
      <c r="F29" s="22">
        <f>SUMIFS('ESSER II True Up Allocation'!O:O,'ESSER II True Up Allocation'!I:I,'Instructions and Totals'!C29)</f>
        <v>0</v>
      </c>
      <c r="G29" s="80">
        <f t="shared" si="0"/>
        <v>0</v>
      </c>
      <c r="H29" s="22">
        <f>SUMIFS('ESSER II Direct Allocation'!O:O,'ESSER II Direct Allocation'!I:I,'Instructions and Totals'!C29,'ESSER II Direct Allocation'!Q:Q,"Eligible")</f>
        <v>0</v>
      </c>
      <c r="I29" s="99">
        <f>SUMIFS('ESSER II SPED'!O:O,'ESSER II SPED'!I:I,'Instructions and Totals'!C29,'ESSER II SPED'!Q:Q,"Eligible")</f>
        <v>0</v>
      </c>
      <c r="J29" s="22">
        <f>SUMIFS('ESSER II True Up Allocation'!O:O,'ESSER II True Up Allocation'!I:I,'Instructions and Totals'!C29,'ESSER II True Up Allocation'!Q:Q,"Eligible")</f>
        <v>0</v>
      </c>
      <c r="K29" s="80">
        <f t="shared" si="1"/>
        <v>0</v>
      </c>
      <c r="L29" s="49"/>
    </row>
    <row r="30" spans="2:12" ht="18" x14ac:dyDescent="0.25">
      <c r="C30" s="24" t="s">
        <v>14</v>
      </c>
      <c r="D30" s="22">
        <f>SUMIFS('ESSER II Direct Allocation'!O:O,'ESSER II Direct Allocation'!I:I,'Instructions and Totals'!C30)</f>
        <v>0</v>
      </c>
      <c r="E30" s="99">
        <f>SUMIFS('ESSER II SPED'!O:O,'ESSER II SPED'!I:I,'Instructions and Totals'!C30)</f>
        <v>0</v>
      </c>
      <c r="F30" s="22">
        <f>SUMIFS('ESSER II True Up Allocation'!O:O,'ESSER II True Up Allocation'!I:I,'Instructions and Totals'!C30)</f>
        <v>0</v>
      </c>
      <c r="G30" s="80">
        <f t="shared" si="0"/>
        <v>0</v>
      </c>
      <c r="H30" s="22">
        <f>SUMIFS('ESSER II Direct Allocation'!O:O,'ESSER II Direct Allocation'!I:I,'Instructions and Totals'!C30,'ESSER II Direct Allocation'!Q:Q,"Eligible")</f>
        <v>0</v>
      </c>
      <c r="I30" s="99">
        <f>SUMIFS('ESSER II SPED'!O:O,'ESSER II SPED'!I:I,'Instructions and Totals'!C30,'ESSER II SPED'!Q:Q,"Eligible")</f>
        <v>0</v>
      </c>
      <c r="J30" s="22">
        <f>SUMIFS('ESSER II True Up Allocation'!O:O,'ESSER II True Up Allocation'!I:I,'Instructions and Totals'!C30,'ESSER II True Up Allocation'!Q:Q,"Eligible")</f>
        <v>0</v>
      </c>
      <c r="K30" s="80">
        <f t="shared" si="1"/>
        <v>0</v>
      </c>
      <c r="L30" s="49"/>
    </row>
    <row r="31" spans="2:12" ht="50" customHeight="1" x14ac:dyDescent="0.25">
      <c r="C31" s="25" t="s">
        <v>15</v>
      </c>
      <c r="D31" s="22">
        <f>SUMIFS('ESSER II Direct Allocation'!O:O,'ESSER II Direct Allocation'!I:I,'Instructions and Totals'!C31)</f>
        <v>0</v>
      </c>
      <c r="E31" s="99">
        <f>SUMIFS('ESSER II SPED'!O:O,'ESSER II SPED'!I:I,'Instructions and Totals'!C31)</f>
        <v>0</v>
      </c>
      <c r="F31" s="22">
        <f>SUMIFS('ESSER II True Up Allocation'!O:O,'ESSER II True Up Allocation'!I:I,'Instructions and Totals'!C31)</f>
        <v>0</v>
      </c>
      <c r="G31" s="80">
        <f t="shared" si="0"/>
        <v>0</v>
      </c>
      <c r="H31" s="22">
        <f>SUMIFS('ESSER II Direct Allocation'!O:O,'ESSER II Direct Allocation'!I:I,'Instructions and Totals'!C31,'ESSER II Direct Allocation'!Q:Q,"Eligible")</f>
        <v>0</v>
      </c>
      <c r="I31" s="99">
        <f>SUMIFS('ESSER II SPED'!O:O,'ESSER II SPED'!I:I,'Instructions and Totals'!C31,'ESSER II SPED'!Q:Q,"Eligible")</f>
        <v>0</v>
      </c>
      <c r="J31" s="22">
        <f>SUMIFS('ESSER II True Up Allocation'!O:O,'ESSER II True Up Allocation'!I:I,'Instructions and Totals'!C31,'ESSER II True Up Allocation'!Q:Q,"Eligible")</f>
        <v>0</v>
      </c>
      <c r="K31" s="80">
        <f t="shared" si="1"/>
        <v>0</v>
      </c>
      <c r="L31" s="49"/>
    </row>
    <row r="32" spans="2:12" ht="35" customHeight="1" x14ac:dyDescent="0.25">
      <c r="C32" s="25" t="s">
        <v>16</v>
      </c>
      <c r="D32" s="22">
        <f>SUMIFS('ESSER II Direct Allocation'!O:O,'ESSER II Direct Allocation'!I:I,'Instructions and Totals'!C32)</f>
        <v>0</v>
      </c>
      <c r="E32" s="99">
        <f>SUMIFS('ESSER II SPED'!O:O,'ESSER II SPED'!I:I,'Instructions and Totals'!C32)</f>
        <v>0</v>
      </c>
      <c r="F32" s="22">
        <f>SUMIFS('ESSER II True Up Allocation'!O:O,'ESSER II True Up Allocation'!I:I,'Instructions and Totals'!C32)</f>
        <v>0</v>
      </c>
      <c r="G32" s="80">
        <f t="shared" si="0"/>
        <v>0</v>
      </c>
      <c r="H32" s="22">
        <f>SUMIFS('ESSER II Direct Allocation'!O:O,'ESSER II Direct Allocation'!I:I,'Instructions and Totals'!C32,'ESSER II Direct Allocation'!Q:Q,"Eligible")</f>
        <v>0</v>
      </c>
      <c r="I32" s="99">
        <f>SUMIFS('ESSER II SPED'!O:O,'ESSER II SPED'!I:I,'Instructions and Totals'!C32,'ESSER II SPED'!Q:Q,"Eligible")</f>
        <v>0</v>
      </c>
      <c r="J32" s="22">
        <f>SUMIFS('ESSER II True Up Allocation'!O:O,'ESSER II True Up Allocation'!I:I,'Instructions and Totals'!C32,'ESSER II True Up Allocation'!Q:Q,"Eligible")</f>
        <v>0</v>
      </c>
      <c r="K32" s="80">
        <f t="shared" si="1"/>
        <v>0</v>
      </c>
      <c r="L32" s="49"/>
    </row>
    <row r="33" spans="3:12" ht="18" x14ac:dyDescent="0.25">
      <c r="C33" s="24" t="s">
        <v>17</v>
      </c>
      <c r="D33" s="22">
        <f>SUMIFS('ESSER II Direct Allocation'!O:O,'ESSER II Direct Allocation'!I:I,'Instructions and Totals'!C33)</f>
        <v>0</v>
      </c>
      <c r="E33" s="99">
        <f>SUMIFS('ESSER II SPED'!O:O,'ESSER II SPED'!I:I,'Instructions and Totals'!C33)</f>
        <v>0</v>
      </c>
      <c r="F33" s="22">
        <f>SUMIFS('ESSER II True Up Allocation'!O:O,'ESSER II True Up Allocation'!I:I,'Instructions and Totals'!C33)</f>
        <v>0</v>
      </c>
      <c r="G33" s="80">
        <f t="shared" si="0"/>
        <v>0</v>
      </c>
      <c r="H33" s="22">
        <f>SUMIFS('ESSER II Direct Allocation'!O:O,'ESSER II Direct Allocation'!I:I,'Instructions and Totals'!C33,'ESSER II Direct Allocation'!Q:Q,"Eligible")</f>
        <v>0</v>
      </c>
      <c r="I33" s="99">
        <f>SUMIFS('ESSER II SPED'!O:O,'ESSER II SPED'!I:I,'Instructions and Totals'!C33,'ESSER II SPED'!Q:Q,"Eligible")</f>
        <v>0</v>
      </c>
      <c r="J33" s="22">
        <f>SUMIFS('ESSER II True Up Allocation'!O:O,'ESSER II True Up Allocation'!I:I,'Instructions and Totals'!C33,'ESSER II True Up Allocation'!Q:Q,"Eligible")</f>
        <v>0</v>
      </c>
      <c r="K33" s="80">
        <f t="shared" si="1"/>
        <v>0</v>
      </c>
      <c r="L33" s="49"/>
    </row>
    <row r="34" spans="3:12" ht="18" x14ac:dyDescent="0.25">
      <c r="C34" s="24" t="s">
        <v>18</v>
      </c>
      <c r="D34" s="22" cm="1">
        <f t="array" ref="D34">SUMPRODUCT(SUMIF('ESSER II Direct Allocation'!I:I,'Table 1 - Allowable uses'!A16:A17,'ESSER II Direct Allocation'!O:O))</f>
        <v>0</v>
      </c>
      <c r="E34" s="99" cm="1">
        <f t="array" ref="E34">SUMPRODUCT(SUMIF('ESSER II SPED'!I:I,'Table 1 - Allowable uses'!A16:A17,'ESSER II SPED'!O:O))</f>
        <v>0</v>
      </c>
      <c r="F34" s="22" cm="1">
        <f t="array" ref="F34">SUMPRODUCT(SUMIF('ESSER II True Up Allocation'!I:I,'Table 1 - Allowable uses'!A16:A17,'ESSER II True Up Allocation'!O:O))</f>
        <v>0</v>
      </c>
      <c r="G34" s="80">
        <f t="shared" si="0"/>
        <v>0</v>
      </c>
      <c r="H34" s="22">
        <f t="array" ref="H34">SUM(SUMIFS('ESSER II Direct Allocation'!O:O,'ESSER II Direct Allocation'!I:I,'Table 1 - Allowable uses'!A16:A17,'ESSER II Direct Allocation'!Q:Q,"Eligible"))</f>
        <v>0</v>
      </c>
      <c r="I34" s="99">
        <f t="array" ref="I34">SUM(SUMIFS('ESSER II SPED'!O:O,'ESSER II SPED'!I:I,'Table 1 - Allowable uses'!A16:A17,'ESSER II SPED'!Q:Q,"Eligible"))</f>
        <v>0</v>
      </c>
      <c r="J34" s="22">
        <f t="array" ref="J34">SUM(SUMIFS('ESSER II True Up Allocation'!O:O,'ESSER II True Up Allocation'!I:I,'Table 1 - Allowable uses'!A16:A17,'ESSER II True Up Allocation'!Q:Q,"Eligible"))</f>
        <v>0</v>
      </c>
      <c r="K34" s="80">
        <f t="shared" si="1"/>
        <v>0</v>
      </c>
      <c r="L34" s="49"/>
    </row>
    <row r="35" spans="3:12" ht="35" customHeight="1" x14ac:dyDescent="0.25">
      <c r="C35" s="24" t="s">
        <v>20</v>
      </c>
      <c r="D35" s="22">
        <f>SUMIFS('ESSER II Direct Allocation'!O:O,'ESSER II Direct Allocation'!I:I,'Instructions and Totals'!C35)</f>
        <v>0</v>
      </c>
      <c r="E35" s="99">
        <f>SUMIFS('ESSER II SPED'!O:O,'ESSER II SPED'!I:I,'Instructions and Totals'!C35)</f>
        <v>0</v>
      </c>
      <c r="F35" s="22">
        <f>SUMIFS('ESSER II True Up Allocation'!O:O,'ESSER II True Up Allocation'!I:I,'Instructions and Totals'!C35)</f>
        <v>0</v>
      </c>
      <c r="G35" s="80">
        <f t="shared" si="0"/>
        <v>0</v>
      </c>
      <c r="H35" s="22">
        <f>SUMIFS('ESSER II Direct Allocation'!O:O,'ESSER II Direct Allocation'!I:I,'Instructions and Totals'!C35,'ESSER II Direct Allocation'!Q:Q,"Eligible")</f>
        <v>0</v>
      </c>
      <c r="I35" s="99">
        <f>SUMIFS('ESSER II SPED'!O:O,'ESSER II SPED'!I:I,'Instructions and Totals'!C35,'ESSER II SPED'!Q:Q,"Eligible")</f>
        <v>0</v>
      </c>
      <c r="J35" s="22">
        <f>SUMIFS('ESSER II True Up Allocation'!O:O,'ESSER II True Up Allocation'!I:I,'Instructions and Totals'!C35,'ESSER II True Up Allocation'!Q:Q,"Eligible")</f>
        <v>0</v>
      </c>
      <c r="K35" s="80">
        <f t="shared" si="1"/>
        <v>0</v>
      </c>
      <c r="L35" s="49"/>
    </row>
    <row r="36" spans="3:12" ht="52.5" x14ac:dyDescent="0.25">
      <c r="C36" s="25" t="s">
        <v>19</v>
      </c>
      <c r="D36" s="22">
        <f>SUMIFS('ESSER II Direct Allocation'!O:O,'ESSER II Direct Allocation'!I:I,'Instructions and Totals'!C36)</f>
        <v>0</v>
      </c>
      <c r="E36" s="99">
        <f>SUMIFS('ESSER II SPED'!O:O,'ESSER II SPED'!I:I,'Instructions and Totals'!C36)</f>
        <v>0</v>
      </c>
      <c r="F36" s="22">
        <f>SUMIFS('ESSER II True Up Allocation'!O:O,'ESSER II True Up Allocation'!I:I,'Instructions and Totals'!C36)</f>
        <v>0</v>
      </c>
      <c r="G36" s="80">
        <f t="shared" si="0"/>
        <v>0</v>
      </c>
      <c r="H36" s="22">
        <f>SUMIFS('ESSER II Direct Allocation'!O:O,'ESSER II Direct Allocation'!I:I,'Instructions and Totals'!C36,'ESSER II Direct Allocation'!Q:Q,"Eligible")</f>
        <v>0</v>
      </c>
      <c r="I36" s="99">
        <f>SUMIFS('ESSER II SPED'!O:O,'ESSER II SPED'!I:I,'Instructions and Totals'!C36,'ESSER II SPED'!Q:Q,"Eligible")</f>
        <v>0</v>
      </c>
      <c r="J36" s="22">
        <f>SUMIFS('ESSER II True Up Allocation'!O:O,'ESSER II True Up Allocation'!I:I,'Instructions and Totals'!C36,'ESSER II True Up Allocation'!Q:Q,"Eligible")</f>
        <v>0</v>
      </c>
      <c r="K36" s="80">
        <f t="shared" si="1"/>
        <v>0</v>
      </c>
      <c r="L36" s="49"/>
    </row>
    <row r="37" spans="3:12" ht="35" customHeight="1" x14ac:dyDescent="0.25">
      <c r="C37" s="25" t="s">
        <v>21</v>
      </c>
      <c r="D37" s="22">
        <f>SUMIFS('ESSER II Direct Allocation'!O:O,'ESSER II Direct Allocation'!I:I,'Instructions and Totals'!C37)</f>
        <v>0</v>
      </c>
      <c r="E37" s="99">
        <f>SUMIFS('ESSER II SPED'!O:O,'ESSER II SPED'!I:I,'Instructions and Totals'!C37)</f>
        <v>0</v>
      </c>
      <c r="F37" s="22">
        <f>SUMIFS('ESSER II True Up Allocation'!O:O,'ESSER II True Up Allocation'!I:I,'Instructions and Totals'!C37)</f>
        <v>0</v>
      </c>
      <c r="G37" s="80">
        <f t="shared" si="0"/>
        <v>0</v>
      </c>
      <c r="H37" s="22">
        <f>SUMIFS('ESSER II Direct Allocation'!O:O,'ESSER II Direct Allocation'!I:I,'Instructions and Totals'!C37,'ESSER II Direct Allocation'!Q:Q,"Eligible")</f>
        <v>0</v>
      </c>
      <c r="I37" s="99">
        <f>SUMIFS('ESSER II SPED'!O:O,'ESSER II SPED'!I:I,'Instructions and Totals'!C37,'ESSER II SPED'!Q:Q,"Eligible")</f>
        <v>0</v>
      </c>
      <c r="J37" s="22">
        <f>SUMIFS('ESSER II True Up Allocation'!O:O,'ESSER II True Up Allocation'!I:I,'Instructions and Totals'!C37,'ESSER II True Up Allocation'!Q:Q,"Eligible")</f>
        <v>0</v>
      </c>
      <c r="K37" s="80">
        <f t="shared" si="1"/>
        <v>0</v>
      </c>
      <c r="L37" s="49"/>
    </row>
    <row r="38" spans="3:12" ht="35" customHeight="1" x14ac:dyDescent="0.25">
      <c r="C38" s="25" t="s">
        <v>1342</v>
      </c>
      <c r="D38" s="22">
        <f>SUMIFS('ESSER II Direct Allocation'!O:O,'ESSER II Direct Allocation'!I:I,'Instructions and Totals'!C38)</f>
        <v>0</v>
      </c>
      <c r="E38" s="99">
        <f>SUMIFS('ESSER II SPED'!O:O,'ESSER II SPED'!I:I,'Instructions and Totals'!C38)</f>
        <v>0</v>
      </c>
      <c r="F38" s="22">
        <f>SUMIFS('ESSER II True Up Allocation'!O:O,'ESSER II True Up Allocation'!I:I,'Instructions and Totals'!C38)</f>
        <v>0</v>
      </c>
      <c r="G38" s="80">
        <f t="shared" si="0"/>
        <v>0</v>
      </c>
      <c r="H38" s="22">
        <f>SUMIFS('ESSER II Direct Allocation'!O:O,'ESSER II Direct Allocation'!I:I,'Instructions and Totals'!C38,'ESSER II Direct Allocation'!Q:Q,"Eligible")</f>
        <v>0</v>
      </c>
      <c r="I38" s="99">
        <f>SUMIFS('ESSER II SPED'!O:O,'ESSER II SPED'!I:I,'Instructions and Totals'!C38,'ESSER II SPED'!Q:Q,"Eligible")</f>
        <v>0</v>
      </c>
      <c r="J38" s="22">
        <f>SUMIFS('ESSER II True Up Allocation'!O:O,'ESSER II True Up Allocation'!I:I,'Instructions and Totals'!C38,'ESSER II True Up Allocation'!Q:Q,"Eligible")</f>
        <v>0</v>
      </c>
      <c r="K38" s="80">
        <f t="shared" si="1"/>
        <v>0</v>
      </c>
      <c r="L38" s="49"/>
    </row>
    <row r="39" spans="3:12" ht="35" customHeight="1" x14ac:dyDescent="0.25">
      <c r="C39" s="25" t="s">
        <v>1343</v>
      </c>
      <c r="D39" s="22">
        <f>SUMIFS('ESSER II Direct Allocation'!O:O,'ESSER II Direct Allocation'!I:I,'Instructions and Totals'!C39)</f>
        <v>0</v>
      </c>
      <c r="E39" s="99">
        <f>SUMIFS('ESSER II SPED'!O:O,'ESSER II SPED'!I:I,'Instructions and Totals'!C39)</f>
        <v>0</v>
      </c>
      <c r="F39" s="22">
        <f>SUMIFS('ESSER II True Up Allocation'!O:O,'ESSER II True Up Allocation'!I:I,'Instructions and Totals'!C39)</f>
        <v>0</v>
      </c>
      <c r="G39" s="80">
        <f t="shared" si="0"/>
        <v>0</v>
      </c>
      <c r="H39" s="22">
        <f>SUMIFS('ESSER II Direct Allocation'!O:O,'ESSER II Direct Allocation'!I:I,'Instructions and Totals'!C39,'ESSER II Direct Allocation'!Q:Q,"Eligible")</f>
        <v>0</v>
      </c>
      <c r="I39" s="99">
        <f>SUMIFS('ESSER II SPED'!O:O,'ESSER II SPED'!I:I,'Instructions and Totals'!C39,'ESSER II SPED'!Q:Q,"Eligible")</f>
        <v>0</v>
      </c>
      <c r="J39" s="22">
        <f>SUMIFS('ESSER II True Up Allocation'!O:O,'ESSER II True Up Allocation'!I:I,'Instructions and Totals'!C39,'ESSER II True Up Allocation'!Q:Q,"Eligible")</f>
        <v>0</v>
      </c>
      <c r="K39" s="80">
        <f t="shared" si="1"/>
        <v>0</v>
      </c>
      <c r="L39" s="49"/>
    </row>
    <row r="40" spans="3:12" ht="18" x14ac:dyDescent="0.4">
      <c r="C40" s="34" t="s">
        <v>23</v>
      </c>
      <c r="D40" s="35">
        <f>SUM(D24:D39)</f>
        <v>0</v>
      </c>
      <c r="E40" s="100">
        <f t="shared" ref="E40:F40" si="2">SUM(E24:E39)</f>
        <v>0</v>
      </c>
      <c r="F40" s="35">
        <f t="shared" si="2"/>
        <v>0</v>
      </c>
      <c r="G40" s="80">
        <f>SUM(D40:F40)</f>
        <v>0</v>
      </c>
      <c r="H40" s="35">
        <f>SUM(H24:H39)</f>
        <v>0</v>
      </c>
      <c r="I40" s="100">
        <f t="shared" ref="I40:J40" si="3">SUM(I24:I39)</f>
        <v>0</v>
      </c>
      <c r="J40" s="35">
        <f t="shared" si="3"/>
        <v>0</v>
      </c>
      <c r="K40" s="80">
        <f>SUM(H40:J40)</f>
        <v>0</v>
      </c>
      <c r="L40" s="49"/>
    </row>
  </sheetData>
  <sheetProtection algorithmName="SHA-512" hashValue="gaU1VUt7B8ACc3ndY42W8cZpaacCaG5atec+965lZHdPtzUFZ/8OVEt83mR2NRHCOybig/u9i3aYZnTOE39Cbg==" saltValue="fQqPwVa2cPS/iybDUfpIQg==" spinCount="100000" sheet="1" objects="1" scenarios="1"/>
  <mergeCells count="12">
    <mergeCell ref="B1:L1"/>
    <mergeCell ref="B2:L2"/>
    <mergeCell ref="B3:L3"/>
    <mergeCell ref="B4:L4"/>
    <mergeCell ref="B5:L5"/>
    <mergeCell ref="B6:L6"/>
    <mergeCell ref="B7:L7"/>
    <mergeCell ref="B13:L13"/>
    <mergeCell ref="B14:L14"/>
    <mergeCell ref="B10:L10"/>
    <mergeCell ref="B11:L11"/>
    <mergeCell ref="B12:L12"/>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A753D-6F5D-4D24-8204-B40DB35FBE47}">
  <sheetPr>
    <tabColor theme="9"/>
  </sheetPr>
  <dimension ref="A1:AF414"/>
  <sheetViews>
    <sheetView zoomScale="60" zoomScaleNormal="60" workbookViewId="0">
      <pane xSplit="3" ySplit="14" topLeftCell="D15" activePane="bottomRight" state="frozen"/>
      <selection pane="topRight"/>
      <selection pane="bottomLeft"/>
      <selection pane="bottomRight" activeCell="B7" sqref="B7"/>
    </sheetView>
  </sheetViews>
  <sheetFormatPr defaultColWidth="8.7265625" defaultRowHeight="14" x14ac:dyDescent="0.3"/>
  <cols>
    <col min="1" max="1" width="1.54296875" style="11" customWidth="1"/>
    <col min="2" max="2" width="30.6328125" style="118" bestFit="1" customWidth="1"/>
    <col min="3" max="3" width="22.7265625" style="118" customWidth="1"/>
    <col min="4" max="4" width="40.6328125" style="118" customWidth="1"/>
    <col min="5" max="5" width="50.6328125" style="118" customWidth="1"/>
    <col min="6" max="6" width="40.6328125" style="118" customWidth="1"/>
    <col min="7" max="7" width="50.6328125" style="118" customWidth="1"/>
    <col min="8" max="8" width="37.7265625" style="118" bestFit="1" customWidth="1"/>
    <col min="9" max="9" width="37.7265625" style="167" customWidth="1"/>
    <col min="10" max="10" width="50.6328125" style="167" customWidth="1"/>
    <col min="11" max="13" width="25.6328125" style="121" customWidth="1"/>
    <col min="14" max="14" width="30.6328125" style="121" customWidth="1"/>
    <col min="15" max="15" width="18.26953125" style="122" bestFit="1" customWidth="1"/>
    <col min="16" max="16" width="8.7265625" style="4" customWidth="1"/>
    <col min="17" max="17" width="40.81640625" style="4" bestFit="1" customWidth="1"/>
    <col min="18" max="18" width="47.453125" style="4" bestFit="1" customWidth="1"/>
    <col min="19" max="19" width="151.08984375" style="168" bestFit="1" customWidth="1"/>
    <col min="20" max="21" width="8.7265625" style="4" hidden="1" customWidth="1"/>
    <col min="22" max="23" width="8.7265625" style="4" customWidth="1"/>
    <col min="24" max="24" width="50.6328125" style="4" customWidth="1"/>
    <col min="25" max="25" width="8.7265625" style="4" customWidth="1"/>
    <col min="26" max="16384" width="8.7265625" style="4"/>
  </cols>
  <sheetData>
    <row r="1" spans="1:32" ht="18" x14ac:dyDescent="0.4">
      <c r="A1" s="4"/>
      <c r="B1" s="2"/>
      <c r="C1" s="2"/>
      <c r="D1" s="1" t="s">
        <v>0</v>
      </c>
      <c r="E1" s="1"/>
      <c r="F1" s="2"/>
      <c r="G1" s="2"/>
      <c r="H1" s="18"/>
      <c r="I1" s="153"/>
      <c r="J1" s="153"/>
      <c r="K1" s="60"/>
      <c r="L1" s="60"/>
      <c r="M1" s="60"/>
      <c r="N1" s="2"/>
      <c r="O1" s="2"/>
      <c r="T1" s="88" t="s">
        <v>670</v>
      </c>
      <c r="U1" s="88" t="s">
        <v>671</v>
      </c>
    </row>
    <row r="2" spans="1:32" x14ac:dyDescent="0.3">
      <c r="A2" s="4"/>
      <c r="B2" s="7" t="s">
        <v>1</v>
      </c>
      <c r="C2" s="74" t="str">
        <f>IF('Instructions and Totals'!E17="","",'Instructions and Totals'!E17)</f>
        <v/>
      </c>
      <c r="D2" s="17"/>
      <c r="E2" s="17"/>
      <c r="F2" s="42"/>
      <c r="G2" s="42"/>
      <c r="H2" s="43"/>
      <c r="I2" s="154"/>
      <c r="J2" s="154"/>
      <c r="K2" s="43"/>
      <c r="L2" s="43"/>
      <c r="M2" s="43"/>
      <c r="N2" s="4"/>
      <c r="O2" s="4"/>
      <c r="T2" s="88" t="s">
        <v>672</v>
      </c>
      <c r="U2" s="88" t="s">
        <v>673</v>
      </c>
    </row>
    <row r="3" spans="1:32" ht="14.5" x14ac:dyDescent="0.35">
      <c r="A3" s="4"/>
      <c r="B3" s="7" t="s">
        <v>2</v>
      </c>
      <c r="C3" s="74" t="str">
        <f>IF('Instructions and Totals'!E16="","",'Instructions and Totals'!E16)</f>
        <v/>
      </c>
      <c r="D3" s="8" t="s">
        <v>3</v>
      </c>
      <c r="E3" s="8"/>
      <c r="F3" s="42"/>
      <c r="G3" s="42"/>
      <c r="H3" s="43"/>
      <c r="I3" s="154"/>
      <c r="J3" s="154"/>
      <c r="K3" s="43"/>
      <c r="L3" s="43"/>
      <c r="M3" s="43"/>
      <c r="N3" s="4"/>
      <c r="O3" s="4"/>
      <c r="T3" s="88" t="s">
        <v>674</v>
      </c>
      <c r="U3" s="91" t="s">
        <v>675</v>
      </c>
    </row>
    <row r="4" spans="1:32" ht="14.5" x14ac:dyDescent="0.35">
      <c r="A4" s="4"/>
      <c r="B4" s="7"/>
      <c r="C4" s="72"/>
      <c r="D4" s="7"/>
      <c r="E4" s="7"/>
      <c r="F4" s="42"/>
      <c r="G4" s="42"/>
      <c r="H4" s="43"/>
      <c r="I4" s="154"/>
      <c r="J4" s="154"/>
      <c r="K4" s="43"/>
      <c r="L4" s="43"/>
      <c r="M4" s="43"/>
      <c r="N4" s="4"/>
      <c r="O4" s="4"/>
      <c r="T4" s="88" t="s">
        <v>676</v>
      </c>
      <c r="U4" s="5"/>
    </row>
    <row r="5" spans="1:32" ht="15.5" x14ac:dyDescent="0.35">
      <c r="A5" s="4"/>
      <c r="B5" s="14" t="s">
        <v>658</v>
      </c>
      <c r="C5" s="6"/>
      <c r="D5" s="16"/>
      <c r="E5" s="19"/>
      <c r="F5" s="40"/>
      <c r="G5" s="40"/>
      <c r="H5" s="41"/>
      <c r="I5" s="155"/>
      <c r="J5" s="155"/>
      <c r="K5" s="41"/>
      <c r="L5" s="41"/>
      <c r="M5" s="41"/>
      <c r="N5" s="6"/>
      <c r="O5" s="4"/>
    </row>
    <row r="6" spans="1:32" ht="90" customHeight="1" x14ac:dyDescent="0.3">
      <c r="A6" s="4"/>
      <c r="B6" s="36" t="s">
        <v>1457</v>
      </c>
      <c r="C6" s="3"/>
      <c r="D6" s="15"/>
      <c r="E6" s="47"/>
      <c r="F6" s="44"/>
      <c r="G6" s="44"/>
      <c r="H6" s="45"/>
      <c r="I6" s="156"/>
      <c r="J6" s="156"/>
      <c r="K6" s="45"/>
      <c r="L6" s="45"/>
      <c r="M6" s="45"/>
      <c r="N6" s="3"/>
      <c r="O6" s="4"/>
    </row>
    <row r="7" spans="1:32" ht="15" customHeight="1" x14ac:dyDescent="0.3">
      <c r="A7" s="4"/>
      <c r="B7" s="58"/>
      <c r="C7" s="58"/>
      <c r="D7" s="19"/>
      <c r="E7" s="19"/>
      <c r="F7" s="42"/>
      <c r="G7" s="42"/>
      <c r="H7" s="43"/>
      <c r="I7" s="154"/>
      <c r="J7" s="154"/>
      <c r="K7" s="43"/>
      <c r="L7" s="43"/>
      <c r="M7" s="43"/>
      <c r="N7" s="6"/>
      <c r="O7" s="4"/>
    </row>
    <row r="8" spans="1:32" ht="15" customHeight="1" x14ac:dyDescent="0.3">
      <c r="A8" s="4"/>
      <c r="B8" s="69" t="s">
        <v>655</v>
      </c>
      <c r="C8" s="103" t="str">
        <f>IFERROR(INDEX('Table 4 - ESSER II allocations'!C:C,MATCH('ESSER II Direct Allocation'!C3,'Table 4 - ESSER II allocations'!B:B,0)),"")</f>
        <v/>
      </c>
      <c r="D8" s="152" t="s">
        <v>1351</v>
      </c>
      <c r="E8" s="19"/>
      <c r="F8" s="42"/>
      <c r="G8" s="42"/>
      <c r="H8" s="43"/>
      <c r="I8" s="154"/>
      <c r="J8" s="154"/>
      <c r="K8" s="43"/>
      <c r="L8" s="43"/>
      <c r="M8" s="43"/>
      <c r="N8" s="6"/>
      <c r="O8" s="4"/>
    </row>
    <row r="9" spans="1:32" ht="15" customHeight="1" x14ac:dyDescent="0.3">
      <c r="A9" s="4"/>
      <c r="B9" s="20" t="s">
        <v>661</v>
      </c>
      <c r="C9" s="103">
        <f>SUMIF(R:R,"&lt;&gt;Revised",O:O)</f>
        <v>0</v>
      </c>
      <c r="D9" s="26"/>
      <c r="E9" s="26"/>
      <c r="F9" s="29"/>
      <c r="G9" s="29"/>
      <c r="H9" s="19"/>
      <c r="I9" s="157"/>
      <c r="J9" s="157"/>
      <c r="K9" s="19"/>
      <c r="L9" s="19"/>
      <c r="M9" s="19"/>
      <c r="N9" s="6"/>
      <c r="O9" s="4"/>
    </row>
    <row r="10" spans="1:32" ht="15" customHeight="1" x14ac:dyDescent="0.3">
      <c r="A10" s="4"/>
      <c r="B10" s="20" t="s">
        <v>663</v>
      </c>
      <c r="C10" s="104">
        <f>SUMIF(Q:Q,"Eligible",O:O)</f>
        <v>0</v>
      </c>
      <c r="D10" s="81" t="s">
        <v>664</v>
      </c>
      <c r="E10" s="26"/>
      <c r="F10" s="29"/>
      <c r="G10" s="29"/>
      <c r="H10" s="19"/>
      <c r="I10" s="157"/>
      <c r="J10" s="157"/>
      <c r="K10" s="19"/>
      <c r="L10" s="19"/>
      <c r="M10" s="19"/>
      <c r="N10" s="6"/>
      <c r="O10" s="4"/>
    </row>
    <row r="11" spans="1:32" ht="15" customHeight="1" x14ac:dyDescent="0.3">
      <c r="A11" s="4"/>
      <c r="B11" s="6"/>
      <c r="C11" s="6"/>
      <c r="D11" s="26"/>
      <c r="E11" s="26"/>
      <c r="F11" s="29"/>
      <c r="G11" s="29"/>
      <c r="H11" s="19"/>
      <c r="I11" s="157"/>
      <c r="J11" s="157"/>
      <c r="K11" s="19"/>
      <c r="L11" s="19"/>
      <c r="M11" s="19"/>
      <c r="N11" s="6"/>
      <c r="O11" s="4"/>
    </row>
    <row r="12" spans="1:32" ht="15.5" x14ac:dyDescent="0.35">
      <c r="A12" s="4"/>
      <c r="B12" s="61" t="s">
        <v>355</v>
      </c>
      <c r="C12" s="62"/>
      <c r="D12" s="63"/>
      <c r="E12" s="63"/>
      <c r="F12" s="62"/>
      <c r="G12" s="62"/>
      <c r="H12" s="62"/>
      <c r="I12" s="158"/>
      <c r="J12" s="158"/>
      <c r="K12" s="62"/>
      <c r="L12" s="62"/>
      <c r="M12" s="62"/>
      <c r="N12" s="62"/>
      <c r="O12" s="62"/>
    </row>
    <row r="13" spans="1:32" ht="18" x14ac:dyDescent="0.35">
      <c r="A13" s="4"/>
      <c r="B13" s="61" t="s">
        <v>356</v>
      </c>
      <c r="C13" s="62"/>
      <c r="D13" s="63"/>
      <c r="E13" s="63"/>
      <c r="F13" s="62"/>
      <c r="G13" s="62"/>
      <c r="H13" s="62"/>
      <c r="I13" s="158"/>
      <c r="J13" s="158"/>
      <c r="K13" s="62"/>
      <c r="L13" s="62"/>
      <c r="M13" s="62"/>
      <c r="N13" s="62"/>
      <c r="O13" s="62"/>
      <c r="Q13" s="82" t="s">
        <v>666</v>
      </c>
      <c r="R13" s="83"/>
      <c r="S13" s="169"/>
    </row>
    <row r="14" spans="1:32" ht="80" customHeight="1" x14ac:dyDescent="0.35">
      <c r="A14" s="75"/>
      <c r="B14" s="46" t="s">
        <v>677</v>
      </c>
      <c r="C14" s="27" t="s">
        <v>27</v>
      </c>
      <c r="D14" s="27" t="s">
        <v>25</v>
      </c>
      <c r="E14" s="27" t="s">
        <v>1341</v>
      </c>
      <c r="F14" s="27" t="s">
        <v>28</v>
      </c>
      <c r="G14" s="27" t="s">
        <v>678</v>
      </c>
      <c r="H14" s="27" t="s">
        <v>29</v>
      </c>
      <c r="I14" s="159" t="s">
        <v>22</v>
      </c>
      <c r="J14" s="159" t="s">
        <v>1346</v>
      </c>
      <c r="K14" s="27" t="s">
        <v>357</v>
      </c>
      <c r="L14" s="27" t="s">
        <v>358</v>
      </c>
      <c r="M14" s="27" t="s">
        <v>359</v>
      </c>
      <c r="N14" s="27" t="s">
        <v>360</v>
      </c>
      <c r="O14" s="28" t="s">
        <v>660</v>
      </c>
      <c r="Q14" s="86" t="s">
        <v>667</v>
      </c>
      <c r="R14" s="86" t="s">
        <v>668</v>
      </c>
      <c r="S14" s="170" t="s">
        <v>669</v>
      </c>
      <c r="T14" s="88"/>
      <c r="U14" s="88"/>
      <c r="X14" s="11"/>
      <c r="Y14" s="11"/>
      <c r="Z14" s="11"/>
      <c r="AA14" s="11"/>
      <c r="AB14" s="11"/>
      <c r="AC14" s="11"/>
      <c r="AD14" s="11"/>
      <c r="AE14" s="11"/>
      <c r="AF14" s="11"/>
    </row>
    <row r="15" spans="1:32" x14ac:dyDescent="0.3">
      <c r="A15" s="76"/>
      <c r="B15" s="123" t="str">
        <f>IFERROR(_xlfn.CONCAT($C$3,"_",C15,"_",LEFT(I15,FIND(".",I15)-1)),"")</f>
        <v/>
      </c>
      <c r="C15" s="114"/>
      <c r="D15" s="114"/>
      <c r="E15" s="130"/>
      <c r="F15" s="118" t="str">
        <f>IFERROR(INDEX('Table 2 - UPDATED functions'!B:B,MATCH('ESSER II Direct Allocation'!E15,'Table 2 - UPDATED functions'!A:A,0)),"")</f>
        <v/>
      </c>
      <c r="G15" s="130"/>
      <c r="H15" s="118" t="str">
        <f>IFERROR(INDEX('Table 3 - UPDATED objects'!B:B,MATCH('ESSER II Direct Allocation'!G15,'Table 3 - UPDATED objects'!A:A,0)),"")</f>
        <v/>
      </c>
      <c r="I15" s="160"/>
      <c r="J15" s="161"/>
      <c r="K15" s="131"/>
      <c r="L15" s="126"/>
      <c r="M15" s="126"/>
      <c r="N15" s="126"/>
      <c r="O15" s="127">
        <f t="shared" ref="O15:O46" si="0">SUM(K15:N15)</f>
        <v>0</v>
      </c>
      <c r="Q15" s="89"/>
      <c r="R15" s="89"/>
      <c r="S15" s="171"/>
      <c r="T15" s="88"/>
      <c r="U15" s="88"/>
    </row>
    <row r="16" spans="1:32" x14ac:dyDescent="0.3">
      <c r="A16" s="76"/>
      <c r="B16" s="123" t="str">
        <f t="shared" ref="B16:B46" si="1">IFERROR(_xlfn.CONCAT($C$3,"_",C16,"_",LEFT(I16,FIND(".",I16)-1)),"")</f>
        <v/>
      </c>
      <c r="C16" s="114"/>
      <c r="D16" s="114"/>
      <c r="E16" s="130"/>
      <c r="F16" s="118" t="str">
        <f>IFERROR(INDEX('Table 2 - UPDATED functions'!B:B,MATCH('ESSER II Direct Allocation'!E16,'Table 2 - UPDATED functions'!A:A,0)),"")</f>
        <v/>
      </c>
      <c r="G16" s="130"/>
      <c r="H16" s="118" t="str">
        <f>IFERROR(INDEX('Table 3 - UPDATED objects'!B:B,MATCH('ESSER II Direct Allocation'!G16,'Table 3 - UPDATED objects'!A:A,0)),"")</f>
        <v/>
      </c>
      <c r="I16" s="160"/>
      <c r="J16" s="161"/>
      <c r="K16" s="131"/>
      <c r="L16" s="126"/>
      <c r="M16" s="126"/>
      <c r="N16" s="126"/>
      <c r="O16" s="127">
        <f t="shared" si="0"/>
        <v>0</v>
      </c>
      <c r="Q16" s="89"/>
      <c r="R16" s="89"/>
      <c r="S16" s="171"/>
      <c r="T16" s="88"/>
      <c r="U16" s="91"/>
    </row>
    <row r="17" spans="1:21" ht="14.5" x14ac:dyDescent="0.35">
      <c r="A17" s="76"/>
      <c r="B17" s="123" t="str">
        <f t="shared" si="1"/>
        <v/>
      </c>
      <c r="C17" s="114"/>
      <c r="D17" s="114"/>
      <c r="E17" s="130"/>
      <c r="F17" s="118" t="str">
        <f>IFERROR(INDEX('Table 2 - UPDATED functions'!B:B,MATCH('ESSER II Direct Allocation'!E17,'Table 2 - UPDATED functions'!A:A,0)),"")</f>
        <v/>
      </c>
      <c r="G17" s="130"/>
      <c r="H17" s="118" t="str">
        <f>IFERROR(INDEX('Table 3 - UPDATED objects'!B:B,MATCH('ESSER II Direct Allocation'!G17,'Table 3 - UPDATED objects'!A:A,0)),"")</f>
        <v/>
      </c>
      <c r="I17" s="160"/>
      <c r="J17" s="161"/>
      <c r="K17" s="131"/>
      <c r="L17" s="126"/>
      <c r="M17" s="126"/>
      <c r="N17" s="126"/>
      <c r="O17" s="127">
        <f t="shared" si="0"/>
        <v>0</v>
      </c>
      <c r="Q17" s="89"/>
      <c r="R17" s="89"/>
      <c r="S17" s="171"/>
      <c r="T17" s="88"/>
      <c r="U17" s="5"/>
    </row>
    <row r="18" spans="1:21" x14ac:dyDescent="0.3">
      <c r="A18" s="76"/>
      <c r="B18" s="123" t="str">
        <f t="shared" si="1"/>
        <v/>
      </c>
      <c r="C18" s="114"/>
      <c r="D18" s="114"/>
      <c r="E18" s="130"/>
      <c r="F18" s="118" t="str">
        <f>IFERROR(INDEX('Table 2 - UPDATED functions'!B:B,MATCH('ESSER II Direct Allocation'!E18,'Table 2 - UPDATED functions'!A:A,0)),"")</f>
        <v/>
      </c>
      <c r="G18" s="130"/>
      <c r="H18" s="118" t="str">
        <f>IFERROR(INDEX('Table 3 - UPDATED objects'!B:B,MATCH('ESSER II Direct Allocation'!G18,'Table 3 - UPDATED objects'!A:A,0)),"")</f>
        <v/>
      </c>
      <c r="I18" s="160"/>
      <c r="J18" s="161"/>
      <c r="K18" s="131"/>
      <c r="L18" s="126"/>
      <c r="M18" s="126"/>
      <c r="N18" s="126"/>
      <c r="O18" s="127">
        <f t="shared" si="0"/>
        <v>0</v>
      </c>
      <c r="Q18" s="89"/>
      <c r="R18" s="89"/>
      <c r="S18" s="171"/>
    </row>
    <row r="19" spans="1:21" x14ac:dyDescent="0.3">
      <c r="A19" s="76"/>
      <c r="B19" s="123" t="str">
        <f t="shared" si="1"/>
        <v/>
      </c>
      <c r="C19" s="114"/>
      <c r="D19" s="114"/>
      <c r="E19" s="130"/>
      <c r="F19" s="118" t="str">
        <f>IFERROR(INDEX('Table 2 - UPDATED functions'!B:B,MATCH('ESSER II Direct Allocation'!E19,'Table 2 - UPDATED functions'!A:A,0)),"")</f>
        <v/>
      </c>
      <c r="G19" s="130"/>
      <c r="H19" s="118" t="str">
        <f>IFERROR(INDEX('Table 3 - UPDATED objects'!B:B,MATCH('ESSER II Direct Allocation'!G19,'Table 3 - UPDATED objects'!A:A,0)),"")</f>
        <v/>
      </c>
      <c r="I19" s="160"/>
      <c r="J19" s="161"/>
      <c r="K19" s="131"/>
      <c r="L19" s="126"/>
      <c r="M19" s="126"/>
      <c r="N19" s="126"/>
      <c r="O19" s="127">
        <f t="shared" si="0"/>
        <v>0</v>
      </c>
      <c r="Q19" s="89"/>
      <c r="R19" s="89"/>
      <c r="S19" s="171"/>
    </row>
    <row r="20" spans="1:21" x14ac:dyDescent="0.3">
      <c r="A20" s="76"/>
      <c r="B20" s="123" t="str">
        <f t="shared" si="1"/>
        <v/>
      </c>
      <c r="C20" s="114"/>
      <c r="D20" s="114"/>
      <c r="E20" s="114"/>
      <c r="F20" s="118" t="str">
        <f>IFERROR(INDEX('Table 2 - UPDATED functions'!B:B,MATCH('ESSER II Direct Allocation'!E20,'Table 2 - UPDATED functions'!A:A,0)),"")</f>
        <v/>
      </c>
      <c r="G20" s="114"/>
      <c r="H20" s="118" t="str">
        <f>IFERROR(INDEX('Table 3 - UPDATED objects'!B:B,MATCH('ESSER II Direct Allocation'!G20,'Table 3 - UPDATED objects'!A:A,0)),"")</f>
        <v/>
      </c>
      <c r="I20" s="162"/>
      <c r="J20" s="163"/>
      <c r="K20" s="126"/>
      <c r="L20" s="126"/>
      <c r="M20" s="126"/>
      <c r="N20" s="126"/>
      <c r="O20" s="127">
        <f t="shared" si="0"/>
        <v>0</v>
      </c>
      <c r="Q20" s="89"/>
      <c r="R20" s="89"/>
      <c r="S20" s="171"/>
    </row>
    <row r="21" spans="1:21" x14ac:dyDescent="0.3">
      <c r="A21" s="76"/>
      <c r="B21" s="123" t="str">
        <f t="shared" si="1"/>
        <v/>
      </c>
      <c r="C21" s="114"/>
      <c r="D21" s="114"/>
      <c r="E21" s="114"/>
      <c r="F21" s="118" t="str">
        <f>IFERROR(INDEX('Table 2 - UPDATED functions'!B:B,MATCH('ESSER II Direct Allocation'!E21,'Table 2 - UPDATED functions'!A:A,0)),"")</f>
        <v/>
      </c>
      <c r="G21" s="114"/>
      <c r="H21" s="118" t="str">
        <f>IFERROR(INDEX('Table 3 - UPDATED objects'!B:B,MATCH('ESSER II Direct Allocation'!G21,'Table 3 - UPDATED objects'!A:A,0)),"")</f>
        <v/>
      </c>
      <c r="I21" s="162"/>
      <c r="J21" s="163"/>
      <c r="K21" s="126"/>
      <c r="L21" s="126"/>
      <c r="M21" s="126"/>
      <c r="N21" s="126"/>
      <c r="O21" s="127">
        <f t="shared" si="0"/>
        <v>0</v>
      </c>
      <c r="Q21" s="89"/>
      <c r="R21" s="89"/>
      <c r="S21" s="171"/>
    </row>
    <row r="22" spans="1:21" x14ac:dyDescent="0.3">
      <c r="A22" s="76"/>
      <c r="B22" s="123" t="str">
        <f t="shared" si="1"/>
        <v/>
      </c>
      <c r="C22" s="114"/>
      <c r="D22" s="114"/>
      <c r="E22" s="114"/>
      <c r="F22" s="118" t="str">
        <f>IFERROR(INDEX('Table 2 - UPDATED functions'!B:B,MATCH('ESSER II Direct Allocation'!E22,'Table 2 - UPDATED functions'!A:A,0)),"")</f>
        <v/>
      </c>
      <c r="G22" s="114"/>
      <c r="H22" s="118" t="str">
        <f>IFERROR(INDEX('Table 3 - UPDATED objects'!B:B,MATCH('ESSER II Direct Allocation'!G22,'Table 3 - UPDATED objects'!A:A,0)),"")</f>
        <v/>
      </c>
      <c r="I22" s="162"/>
      <c r="J22" s="163"/>
      <c r="K22" s="126"/>
      <c r="L22" s="126"/>
      <c r="M22" s="126"/>
      <c r="N22" s="126"/>
      <c r="O22" s="127">
        <f t="shared" si="0"/>
        <v>0</v>
      </c>
      <c r="Q22" s="89"/>
      <c r="R22" s="89"/>
      <c r="S22" s="171"/>
    </row>
    <row r="23" spans="1:21" x14ac:dyDescent="0.3">
      <c r="A23" s="76"/>
      <c r="B23" s="123" t="str">
        <f t="shared" si="1"/>
        <v/>
      </c>
      <c r="C23" s="114"/>
      <c r="D23" s="114"/>
      <c r="E23" s="114"/>
      <c r="F23" s="118" t="str">
        <f>IFERROR(INDEX('Table 2 - UPDATED functions'!B:B,MATCH('ESSER II Direct Allocation'!E23,'Table 2 - UPDATED functions'!A:A,0)),"")</f>
        <v/>
      </c>
      <c r="G23" s="114"/>
      <c r="H23" s="118" t="str">
        <f>IFERROR(INDEX('Table 3 - UPDATED objects'!B:B,MATCH('ESSER II Direct Allocation'!G23,'Table 3 - UPDATED objects'!A:A,0)),"")</f>
        <v/>
      </c>
      <c r="I23" s="162"/>
      <c r="J23" s="163"/>
      <c r="K23" s="126"/>
      <c r="L23" s="126"/>
      <c r="M23" s="126"/>
      <c r="N23" s="126"/>
      <c r="O23" s="127">
        <f t="shared" si="0"/>
        <v>0</v>
      </c>
      <c r="Q23" s="89"/>
      <c r="R23" s="89"/>
      <c r="S23" s="171"/>
    </row>
    <row r="24" spans="1:21" ht="14" customHeight="1" x14ac:dyDescent="0.3">
      <c r="A24" s="76"/>
      <c r="B24" s="123" t="str">
        <f t="shared" si="1"/>
        <v/>
      </c>
      <c r="C24" s="114"/>
      <c r="D24" s="114"/>
      <c r="E24" s="114"/>
      <c r="F24" s="118" t="str">
        <f>IFERROR(INDEX('Table 2 - UPDATED functions'!B:B,MATCH('ESSER II Direct Allocation'!E24,'Table 2 - UPDATED functions'!A:A,0)),"")</f>
        <v/>
      </c>
      <c r="G24" s="114"/>
      <c r="H24" s="118" t="str">
        <f>IFERROR(INDEX('Table 3 - UPDATED objects'!B:B,MATCH('ESSER II Direct Allocation'!G24,'Table 3 - UPDATED objects'!A:A,0)),"")</f>
        <v/>
      </c>
      <c r="I24" s="162"/>
      <c r="J24" s="163"/>
      <c r="K24" s="126"/>
      <c r="L24" s="126"/>
      <c r="M24" s="126"/>
      <c r="N24" s="126"/>
      <c r="O24" s="127">
        <f t="shared" si="0"/>
        <v>0</v>
      </c>
      <c r="Q24" s="89"/>
      <c r="R24" s="89"/>
      <c r="S24" s="171"/>
    </row>
    <row r="25" spans="1:21" x14ac:dyDescent="0.3">
      <c r="A25" s="76"/>
      <c r="B25" s="123" t="str">
        <f t="shared" si="1"/>
        <v/>
      </c>
      <c r="C25" s="114"/>
      <c r="D25" s="114"/>
      <c r="E25" s="114"/>
      <c r="F25" s="118" t="str">
        <f>IFERROR(INDEX('Table 2 - UPDATED functions'!B:B,MATCH('ESSER II Direct Allocation'!E25,'Table 2 - UPDATED functions'!A:A,0)),"")</f>
        <v/>
      </c>
      <c r="G25" s="114"/>
      <c r="H25" s="118" t="str">
        <f>IFERROR(INDEX('Table 3 - UPDATED objects'!B:B,MATCH('ESSER II Direct Allocation'!G25,'Table 3 - UPDATED objects'!A:A,0)),"")</f>
        <v/>
      </c>
      <c r="I25" s="162"/>
      <c r="J25" s="163"/>
      <c r="K25" s="126"/>
      <c r="L25" s="126"/>
      <c r="M25" s="126"/>
      <c r="N25" s="126"/>
      <c r="O25" s="127">
        <f t="shared" si="0"/>
        <v>0</v>
      </c>
      <c r="Q25" s="89"/>
      <c r="R25" s="89"/>
      <c r="S25" s="171"/>
    </row>
    <row r="26" spans="1:21" x14ac:dyDescent="0.3">
      <c r="A26" s="76"/>
      <c r="B26" s="123" t="str">
        <f t="shared" si="1"/>
        <v/>
      </c>
      <c r="C26" s="114"/>
      <c r="D26" s="114"/>
      <c r="E26" s="114"/>
      <c r="F26" s="118" t="str">
        <f>IFERROR(INDEX('Table 2 - UPDATED functions'!B:B,MATCH('ESSER II Direct Allocation'!E26,'Table 2 - UPDATED functions'!A:A,0)),"")</f>
        <v/>
      </c>
      <c r="G26" s="114"/>
      <c r="H26" s="118" t="str">
        <f>IFERROR(INDEX('Table 3 - UPDATED objects'!B:B,MATCH('ESSER II Direct Allocation'!G26,'Table 3 - UPDATED objects'!A:A,0)),"")</f>
        <v/>
      </c>
      <c r="I26" s="162"/>
      <c r="J26" s="163"/>
      <c r="K26" s="126"/>
      <c r="L26" s="126"/>
      <c r="M26" s="126"/>
      <c r="N26" s="126"/>
      <c r="O26" s="127">
        <f t="shared" si="0"/>
        <v>0</v>
      </c>
      <c r="Q26" s="89"/>
      <c r="R26" s="89"/>
      <c r="S26" s="171"/>
    </row>
    <row r="27" spans="1:21" x14ac:dyDescent="0.3">
      <c r="A27" s="76"/>
      <c r="B27" s="123" t="str">
        <f t="shared" si="1"/>
        <v/>
      </c>
      <c r="C27" s="114"/>
      <c r="D27" s="114"/>
      <c r="E27" s="114"/>
      <c r="F27" s="118" t="str">
        <f>IFERROR(INDEX('Table 2 - UPDATED functions'!B:B,MATCH('ESSER II Direct Allocation'!E27,'Table 2 - UPDATED functions'!A:A,0)),"")</f>
        <v/>
      </c>
      <c r="G27" s="114"/>
      <c r="H27" s="118" t="str">
        <f>IFERROR(INDEX('Table 3 - UPDATED objects'!B:B,MATCH('ESSER II Direct Allocation'!G27,'Table 3 - UPDATED objects'!A:A,0)),"")</f>
        <v/>
      </c>
      <c r="I27" s="162"/>
      <c r="J27" s="163"/>
      <c r="K27" s="126"/>
      <c r="L27" s="126"/>
      <c r="M27" s="126"/>
      <c r="N27" s="126"/>
      <c r="O27" s="127">
        <f t="shared" si="0"/>
        <v>0</v>
      </c>
      <c r="Q27" s="89"/>
      <c r="R27" s="89"/>
      <c r="S27" s="171"/>
    </row>
    <row r="28" spans="1:21" x14ac:dyDescent="0.3">
      <c r="A28" s="76"/>
      <c r="B28" s="123" t="str">
        <f t="shared" si="1"/>
        <v/>
      </c>
      <c r="C28" s="114"/>
      <c r="D28" s="114"/>
      <c r="E28" s="114"/>
      <c r="F28" s="118" t="str">
        <f>IFERROR(INDEX('Table 2 - UPDATED functions'!B:B,MATCH('ESSER II Direct Allocation'!E28,'Table 2 - UPDATED functions'!A:A,0)),"")</f>
        <v/>
      </c>
      <c r="G28" s="114"/>
      <c r="H28" s="118" t="str">
        <f>IFERROR(INDEX('Table 3 - UPDATED objects'!B:B,MATCH('ESSER II Direct Allocation'!G28,'Table 3 - UPDATED objects'!A:A,0)),"")</f>
        <v/>
      </c>
      <c r="I28" s="162"/>
      <c r="J28" s="163"/>
      <c r="K28" s="126"/>
      <c r="L28" s="126"/>
      <c r="M28" s="126"/>
      <c r="N28" s="126"/>
      <c r="O28" s="127">
        <f t="shared" si="0"/>
        <v>0</v>
      </c>
      <c r="Q28" s="89"/>
      <c r="R28" s="89"/>
      <c r="S28" s="171"/>
    </row>
    <row r="29" spans="1:21" x14ac:dyDescent="0.3">
      <c r="A29" s="76"/>
      <c r="B29" s="123" t="str">
        <f t="shared" si="1"/>
        <v/>
      </c>
      <c r="C29" s="114"/>
      <c r="D29" s="114"/>
      <c r="E29" s="114"/>
      <c r="F29" s="118" t="str">
        <f>IFERROR(INDEX('Table 2 - UPDATED functions'!B:B,MATCH('ESSER II Direct Allocation'!E29,'Table 2 - UPDATED functions'!A:A,0)),"")</f>
        <v/>
      </c>
      <c r="G29" s="114"/>
      <c r="H29" s="118" t="str">
        <f>IFERROR(INDEX('Table 3 - UPDATED objects'!B:B,MATCH('ESSER II Direct Allocation'!G29,'Table 3 - UPDATED objects'!A:A,0)),"")</f>
        <v/>
      </c>
      <c r="I29" s="162"/>
      <c r="J29" s="163"/>
      <c r="K29" s="126"/>
      <c r="L29" s="126"/>
      <c r="M29" s="126"/>
      <c r="N29" s="126"/>
      <c r="O29" s="127">
        <f t="shared" si="0"/>
        <v>0</v>
      </c>
      <c r="Q29" s="89"/>
      <c r="R29" s="89"/>
      <c r="S29" s="171"/>
    </row>
    <row r="30" spans="1:21" x14ac:dyDescent="0.3">
      <c r="A30" s="76"/>
      <c r="B30" s="123" t="str">
        <f t="shared" si="1"/>
        <v/>
      </c>
      <c r="C30" s="114"/>
      <c r="D30" s="114"/>
      <c r="E30" s="114"/>
      <c r="F30" s="118" t="str">
        <f>IFERROR(INDEX('Table 2 - UPDATED functions'!B:B,MATCH('ESSER II Direct Allocation'!E30,'Table 2 - UPDATED functions'!A:A,0)),"")</f>
        <v/>
      </c>
      <c r="G30" s="114"/>
      <c r="H30" s="118" t="str">
        <f>IFERROR(INDEX('Table 3 - UPDATED objects'!B:B,MATCH('ESSER II Direct Allocation'!G30,'Table 3 - UPDATED objects'!A:A,0)),"")</f>
        <v/>
      </c>
      <c r="I30" s="162"/>
      <c r="J30" s="163"/>
      <c r="K30" s="126"/>
      <c r="L30" s="126"/>
      <c r="M30" s="126"/>
      <c r="N30" s="126"/>
      <c r="O30" s="127">
        <f t="shared" si="0"/>
        <v>0</v>
      </c>
      <c r="Q30" s="89"/>
      <c r="R30" s="89"/>
      <c r="S30" s="171"/>
    </row>
    <row r="31" spans="1:21" x14ac:dyDescent="0.3">
      <c r="A31" s="76"/>
      <c r="B31" s="123" t="str">
        <f t="shared" si="1"/>
        <v/>
      </c>
      <c r="C31" s="114"/>
      <c r="D31" s="114"/>
      <c r="E31" s="114"/>
      <c r="F31" s="118" t="str">
        <f>IFERROR(INDEX('Table 2 - UPDATED functions'!B:B,MATCH('ESSER II Direct Allocation'!E31,'Table 2 - UPDATED functions'!A:A,0)),"")</f>
        <v/>
      </c>
      <c r="G31" s="114"/>
      <c r="H31" s="118" t="str">
        <f>IFERROR(INDEX('Table 3 - UPDATED objects'!B:B,MATCH('ESSER II Direct Allocation'!G31,'Table 3 - UPDATED objects'!A:A,0)),"")</f>
        <v/>
      </c>
      <c r="I31" s="162"/>
      <c r="J31" s="163"/>
      <c r="K31" s="126"/>
      <c r="L31" s="126"/>
      <c r="M31" s="126"/>
      <c r="N31" s="126"/>
      <c r="O31" s="127">
        <f t="shared" si="0"/>
        <v>0</v>
      </c>
      <c r="Q31" s="89"/>
      <c r="R31" s="89"/>
      <c r="S31" s="171"/>
    </row>
    <row r="32" spans="1:21" x14ac:dyDescent="0.3">
      <c r="A32" s="76"/>
      <c r="B32" s="123" t="str">
        <f t="shared" si="1"/>
        <v/>
      </c>
      <c r="C32" s="114"/>
      <c r="D32" s="114"/>
      <c r="E32" s="114"/>
      <c r="F32" s="118" t="str">
        <f>IFERROR(INDEX('Table 2 - UPDATED functions'!B:B,MATCH('ESSER II Direct Allocation'!E32,'Table 2 - UPDATED functions'!A:A,0)),"")</f>
        <v/>
      </c>
      <c r="G32" s="114"/>
      <c r="H32" s="118" t="str">
        <f>IFERROR(INDEX('Table 3 - UPDATED objects'!B:B,MATCH('ESSER II Direct Allocation'!G32,'Table 3 - UPDATED objects'!A:A,0)),"")</f>
        <v/>
      </c>
      <c r="I32" s="162"/>
      <c r="J32" s="163"/>
      <c r="K32" s="126"/>
      <c r="L32" s="126"/>
      <c r="M32" s="126"/>
      <c r="N32" s="126"/>
      <c r="O32" s="127">
        <f t="shared" si="0"/>
        <v>0</v>
      </c>
      <c r="Q32" s="89"/>
      <c r="R32" s="89"/>
      <c r="S32" s="171"/>
    </row>
    <row r="33" spans="1:19" x14ac:dyDescent="0.3">
      <c r="A33" s="76"/>
      <c r="B33" s="123" t="str">
        <f t="shared" si="1"/>
        <v/>
      </c>
      <c r="C33" s="114"/>
      <c r="D33" s="114"/>
      <c r="E33" s="114"/>
      <c r="F33" s="118" t="str">
        <f>IFERROR(INDEX('Table 2 - UPDATED functions'!B:B,MATCH('ESSER II Direct Allocation'!E33,'Table 2 - UPDATED functions'!A:A,0)),"")</f>
        <v/>
      </c>
      <c r="G33" s="114"/>
      <c r="H33" s="118" t="str">
        <f>IFERROR(INDEX('Table 3 - UPDATED objects'!B:B,MATCH('ESSER II Direct Allocation'!G33,'Table 3 - UPDATED objects'!A:A,0)),"")</f>
        <v/>
      </c>
      <c r="I33" s="162"/>
      <c r="J33" s="163"/>
      <c r="K33" s="126"/>
      <c r="L33" s="126"/>
      <c r="M33" s="126"/>
      <c r="N33" s="126"/>
      <c r="O33" s="127">
        <f t="shared" si="0"/>
        <v>0</v>
      </c>
      <c r="Q33" s="89"/>
      <c r="R33" s="89"/>
      <c r="S33" s="171"/>
    </row>
    <row r="34" spans="1:19" ht="14" customHeight="1" x14ac:dyDescent="0.3">
      <c r="A34" s="76"/>
      <c r="B34" s="123" t="str">
        <f t="shared" si="1"/>
        <v/>
      </c>
      <c r="C34" s="114"/>
      <c r="D34" s="114"/>
      <c r="E34" s="114"/>
      <c r="F34" s="118" t="str">
        <f>IFERROR(INDEX('Table 2 - UPDATED functions'!B:B,MATCH('ESSER II Direct Allocation'!E34,'Table 2 - UPDATED functions'!A:A,0)),"")</f>
        <v/>
      </c>
      <c r="G34" s="114"/>
      <c r="H34" s="118" t="str">
        <f>IFERROR(INDEX('Table 3 - UPDATED objects'!B:B,MATCH('ESSER II Direct Allocation'!G34,'Table 3 - UPDATED objects'!A:A,0)),"")</f>
        <v/>
      </c>
      <c r="I34" s="162"/>
      <c r="J34" s="163"/>
      <c r="K34" s="126"/>
      <c r="L34" s="126"/>
      <c r="M34" s="126"/>
      <c r="N34" s="126"/>
      <c r="O34" s="127">
        <f t="shared" si="0"/>
        <v>0</v>
      </c>
      <c r="Q34" s="89"/>
      <c r="R34" s="89"/>
      <c r="S34" s="171"/>
    </row>
    <row r="35" spans="1:19" x14ac:dyDescent="0.3">
      <c r="A35" s="76"/>
      <c r="B35" s="123" t="str">
        <f t="shared" si="1"/>
        <v/>
      </c>
      <c r="C35" s="114"/>
      <c r="D35" s="114"/>
      <c r="E35" s="114"/>
      <c r="F35" s="118" t="str">
        <f>IFERROR(INDEX('Table 2 - UPDATED functions'!B:B,MATCH('ESSER II Direct Allocation'!E35,'Table 2 - UPDATED functions'!A:A,0)),"")</f>
        <v/>
      </c>
      <c r="G35" s="114"/>
      <c r="H35" s="118" t="str">
        <f>IFERROR(INDEX('Table 3 - UPDATED objects'!B:B,MATCH('ESSER II Direct Allocation'!G35,'Table 3 - UPDATED objects'!A:A,0)),"")</f>
        <v/>
      </c>
      <c r="I35" s="162"/>
      <c r="J35" s="163"/>
      <c r="K35" s="126"/>
      <c r="L35" s="126"/>
      <c r="M35" s="126"/>
      <c r="N35" s="126"/>
      <c r="O35" s="127">
        <f t="shared" si="0"/>
        <v>0</v>
      </c>
      <c r="Q35" s="89"/>
      <c r="R35" s="89"/>
      <c r="S35" s="171"/>
    </row>
    <row r="36" spans="1:19" x14ac:dyDescent="0.3">
      <c r="A36" s="76"/>
      <c r="B36" s="123" t="str">
        <f t="shared" si="1"/>
        <v/>
      </c>
      <c r="C36" s="114"/>
      <c r="D36" s="114"/>
      <c r="E36" s="114"/>
      <c r="F36" s="118" t="str">
        <f>IFERROR(INDEX('Table 2 - UPDATED functions'!B:B,MATCH('ESSER II Direct Allocation'!E36,'Table 2 - UPDATED functions'!A:A,0)),"")</f>
        <v/>
      </c>
      <c r="G36" s="114"/>
      <c r="H36" s="118" t="str">
        <f>IFERROR(INDEX('Table 3 - UPDATED objects'!B:B,MATCH('ESSER II Direct Allocation'!G36,'Table 3 - UPDATED objects'!A:A,0)),"")</f>
        <v/>
      </c>
      <c r="I36" s="162"/>
      <c r="J36" s="163"/>
      <c r="K36" s="126"/>
      <c r="L36" s="126"/>
      <c r="M36" s="126"/>
      <c r="N36" s="126"/>
      <c r="O36" s="127">
        <f t="shared" si="0"/>
        <v>0</v>
      </c>
      <c r="Q36" s="89"/>
      <c r="R36" s="89"/>
      <c r="S36" s="171"/>
    </row>
    <row r="37" spans="1:19" x14ac:dyDescent="0.3">
      <c r="A37" s="76"/>
      <c r="B37" s="123" t="str">
        <f t="shared" si="1"/>
        <v/>
      </c>
      <c r="C37" s="114"/>
      <c r="D37" s="114"/>
      <c r="E37" s="114"/>
      <c r="F37" s="118" t="str">
        <f>IFERROR(INDEX('Table 2 - UPDATED functions'!B:B,MATCH('ESSER II Direct Allocation'!E37,'Table 2 - UPDATED functions'!A:A,0)),"")</f>
        <v/>
      </c>
      <c r="G37" s="114"/>
      <c r="H37" s="118" t="str">
        <f>IFERROR(INDEX('Table 3 - UPDATED objects'!B:B,MATCH('ESSER II Direct Allocation'!G37,'Table 3 - UPDATED objects'!A:A,0)),"")</f>
        <v/>
      </c>
      <c r="I37" s="162"/>
      <c r="J37" s="163"/>
      <c r="K37" s="126"/>
      <c r="L37" s="126"/>
      <c r="M37" s="126"/>
      <c r="N37" s="126"/>
      <c r="O37" s="127">
        <f t="shared" si="0"/>
        <v>0</v>
      </c>
      <c r="Q37" s="89"/>
      <c r="R37" s="89"/>
      <c r="S37" s="171"/>
    </row>
    <row r="38" spans="1:19" x14ac:dyDescent="0.3">
      <c r="A38" s="76"/>
      <c r="B38" s="123" t="str">
        <f t="shared" si="1"/>
        <v/>
      </c>
      <c r="C38" s="114"/>
      <c r="D38" s="114"/>
      <c r="E38" s="114"/>
      <c r="F38" s="118" t="str">
        <f>IFERROR(INDEX('Table 2 - UPDATED functions'!B:B,MATCH('ESSER II Direct Allocation'!E38,'Table 2 - UPDATED functions'!A:A,0)),"")</f>
        <v/>
      </c>
      <c r="G38" s="114"/>
      <c r="H38" s="118" t="str">
        <f>IFERROR(INDEX('Table 3 - UPDATED objects'!B:B,MATCH('ESSER II Direct Allocation'!G38,'Table 3 - UPDATED objects'!A:A,0)),"")</f>
        <v/>
      </c>
      <c r="I38" s="162"/>
      <c r="J38" s="163"/>
      <c r="K38" s="126"/>
      <c r="L38" s="126"/>
      <c r="M38" s="126"/>
      <c r="N38" s="126"/>
      <c r="O38" s="127">
        <f t="shared" si="0"/>
        <v>0</v>
      </c>
      <c r="Q38" s="89"/>
      <c r="R38" s="89"/>
      <c r="S38" s="171"/>
    </row>
    <row r="39" spans="1:19" x14ac:dyDescent="0.3">
      <c r="A39" s="76"/>
      <c r="B39" s="123" t="str">
        <f t="shared" si="1"/>
        <v/>
      </c>
      <c r="C39" s="114"/>
      <c r="D39" s="114"/>
      <c r="E39" s="114"/>
      <c r="F39" s="118" t="str">
        <f>IFERROR(INDEX('Table 2 - UPDATED functions'!B:B,MATCH('ESSER II Direct Allocation'!E39,'Table 2 - UPDATED functions'!A:A,0)),"")</f>
        <v/>
      </c>
      <c r="G39" s="114"/>
      <c r="H39" s="118" t="str">
        <f>IFERROR(INDEX('Table 3 - UPDATED objects'!B:B,MATCH('ESSER II Direct Allocation'!G39,'Table 3 - UPDATED objects'!A:A,0)),"")</f>
        <v/>
      </c>
      <c r="I39" s="162"/>
      <c r="J39" s="163"/>
      <c r="K39" s="126"/>
      <c r="L39" s="126"/>
      <c r="M39" s="126"/>
      <c r="N39" s="126"/>
      <c r="O39" s="127">
        <f t="shared" si="0"/>
        <v>0</v>
      </c>
      <c r="Q39" s="89"/>
      <c r="R39" s="89"/>
      <c r="S39" s="171"/>
    </row>
    <row r="40" spans="1:19" x14ac:dyDescent="0.3">
      <c r="A40" s="76"/>
      <c r="B40" s="123" t="str">
        <f t="shared" si="1"/>
        <v/>
      </c>
      <c r="C40" s="114"/>
      <c r="D40" s="114"/>
      <c r="E40" s="114"/>
      <c r="F40" s="118" t="str">
        <f>IFERROR(INDEX('Table 2 - UPDATED functions'!B:B,MATCH('ESSER II Direct Allocation'!E40,'Table 2 - UPDATED functions'!A:A,0)),"")</f>
        <v/>
      </c>
      <c r="G40" s="114"/>
      <c r="H40" s="118" t="str">
        <f>IFERROR(INDEX('Table 3 - UPDATED objects'!B:B,MATCH('ESSER II Direct Allocation'!G40,'Table 3 - UPDATED objects'!A:A,0)),"")</f>
        <v/>
      </c>
      <c r="I40" s="162"/>
      <c r="J40" s="163"/>
      <c r="K40" s="126"/>
      <c r="L40" s="126"/>
      <c r="M40" s="126"/>
      <c r="N40" s="126"/>
      <c r="O40" s="127">
        <f t="shared" si="0"/>
        <v>0</v>
      </c>
      <c r="Q40" s="89"/>
      <c r="R40" s="89"/>
      <c r="S40" s="171"/>
    </row>
    <row r="41" spans="1:19" x14ac:dyDescent="0.3">
      <c r="A41" s="76"/>
      <c r="B41" s="123" t="str">
        <f t="shared" si="1"/>
        <v/>
      </c>
      <c r="C41" s="114"/>
      <c r="D41" s="114"/>
      <c r="E41" s="114"/>
      <c r="F41" s="118" t="str">
        <f>IFERROR(INDEX('Table 2 - UPDATED functions'!B:B,MATCH('ESSER II Direct Allocation'!E41,'Table 2 - UPDATED functions'!A:A,0)),"")</f>
        <v/>
      </c>
      <c r="G41" s="114"/>
      <c r="H41" s="118" t="str">
        <f>IFERROR(INDEX('Table 3 - UPDATED objects'!B:B,MATCH('ESSER II Direct Allocation'!G41,'Table 3 - UPDATED objects'!A:A,0)),"")</f>
        <v/>
      </c>
      <c r="I41" s="162"/>
      <c r="J41" s="163"/>
      <c r="K41" s="126"/>
      <c r="L41" s="126"/>
      <c r="M41" s="126"/>
      <c r="N41" s="126"/>
      <c r="O41" s="127">
        <f t="shared" si="0"/>
        <v>0</v>
      </c>
      <c r="Q41" s="89"/>
      <c r="R41" s="89"/>
      <c r="S41" s="171"/>
    </row>
    <row r="42" spans="1:19" x14ac:dyDescent="0.3">
      <c r="A42" s="76"/>
      <c r="B42" s="123" t="str">
        <f t="shared" si="1"/>
        <v/>
      </c>
      <c r="C42" s="114"/>
      <c r="D42" s="114"/>
      <c r="E42" s="114"/>
      <c r="F42" s="118" t="str">
        <f>IFERROR(INDEX('Table 2 - UPDATED functions'!B:B,MATCH('ESSER II Direct Allocation'!E42,'Table 2 - UPDATED functions'!A:A,0)),"")</f>
        <v/>
      </c>
      <c r="G42" s="114"/>
      <c r="H42" s="118" t="str">
        <f>IFERROR(INDEX('Table 3 - UPDATED objects'!B:B,MATCH('ESSER II Direct Allocation'!G42,'Table 3 - UPDATED objects'!A:A,0)),"")</f>
        <v/>
      </c>
      <c r="I42" s="162"/>
      <c r="J42" s="163"/>
      <c r="K42" s="126"/>
      <c r="L42" s="126"/>
      <c r="M42" s="126"/>
      <c r="N42" s="126"/>
      <c r="O42" s="127">
        <f t="shared" si="0"/>
        <v>0</v>
      </c>
      <c r="Q42" s="89"/>
      <c r="R42" s="89"/>
      <c r="S42" s="171"/>
    </row>
    <row r="43" spans="1:19" x14ac:dyDescent="0.3">
      <c r="A43" s="76"/>
      <c r="B43" s="123" t="str">
        <f t="shared" si="1"/>
        <v/>
      </c>
      <c r="C43" s="114"/>
      <c r="D43" s="114"/>
      <c r="E43" s="114"/>
      <c r="F43" s="118" t="str">
        <f>IFERROR(INDEX('Table 2 - UPDATED functions'!B:B,MATCH('ESSER II Direct Allocation'!E43,'Table 2 - UPDATED functions'!A:A,0)),"")</f>
        <v/>
      </c>
      <c r="G43" s="114"/>
      <c r="H43" s="118" t="str">
        <f>IFERROR(INDEX('Table 3 - UPDATED objects'!B:B,MATCH('ESSER II Direct Allocation'!G43,'Table 3 - UPDATED objects'!A:A,0)),"")</f>
        <v/>
      </c>
      <c r="I43" s="162"/>
      <c r="J43" s="163"/>
      <c r="K43" s="126"/>
      <c r="L43" s="126"/>
      <c r="M43" s="126"/>
      <c r="N43" s="126"/>
      <c r="O43" s="127">
        <f t="shared" si="0"/>
        <v>0</v>
      </c>
      <c r="Q43" s="89"/>
      <c r="R43" s="89"/>
      <c r="S43" s="171"/>
    </row>
    <row r="44" spans="1:19" ht="14" customHeight="1" x14ac:dyDescent="0.3">
      <c r="A44" s="76"/>
      <c r="B44" s="123" t="str">
        <f t="shared" si="1"/>
        <v/>
      </c>
      <c r="C44" s="114"/>
      <c r="D44" s="114"/>
      <c r="E44" s="114"/>
      <c r="F44" s="118" t="str">
        <f>IFERROR(INDEX('Table 2 - UPDATED functions'!B:B,MATCH('ESSER II Direct Allocation'!E44,'Table 2 - UPDATED functions'!A:A,0)),"")</f>
        <v/>
      </c>
      <c r="G44" s="114"/>
      <c r="H44" s="118" t="str">
        <f>IFERROR(INDEX('Table 3 - UPDATED objects'!B:B,MATCH('ESSER II Direct Allocation'!G44,'Table 3 - UPDATED objects'!A:A,0)),"")</f>
        <v/>
      </c>
      <c r="I44" s="162"/>
      <c r="J44" s="163"/>
      <c r="K44" s="126"/>
      <c r="L44" s="126"/>
      <c r="M44" s="126"/>
      <c r="N44" s="126"/>
      <c r="O44" s="127">
        <f t="shared" si="0"/>
        <v>0</v>
      </c>
      <c r="Q44" s="89"/>
      <c r="R44" s="89"/>
      <c r="S44" s="171"/>
    </row>
    <row r="45" spans="1:19" x14ac:dyDescent="0.3">
      <c r="A45" s="76"/>
      <c r="B45" s="123" t="str">
        <f t="shared" si="1"/>
        <v/>
      </c>
      <c r="C45" s="114"/>
      <c r="D45" s="114"/>
      <c r="E45" s="114"/>
      <c r="F45" s="118" t="str">
        <f>IFERROR(INDEX('Table 2 - UPDATED functions'!B:B,MATCH('ESSER II Direct Allocation'!E45,'Table 2 - UPDATED functions'!A:A,0)),"")</f>
        <v/>
      </c>
      <c r="G45" s="114"/>
      <c r="H45" s="118" t="str">
        <f>IFERROR(INDEX('Table 3 - UPDATED objects'!B:B,MATCH('ESSER II Direct Allocation'!G45,'Table 3 - UPDATED objects'!A:A,0)),"")</f>
        <v/>
      </c>
      <c r="I45" s="162"/>
      <c r="J45" s="163"/>
      <c r="K45" s="126"/>
      <c r="L45" s="126"/>
      <c r="M45" s="126"/>
      <c r="N45" s="126"/>
      <c r="O45" s="127">
        <f t="shared" si="0"/>
        <v>0</v>
      </c>
      <c r="Q45" s="89"/>
      <c r="R45" s="89"/>
      <c r="S45" s="171"/>
    </row>
    <row r="46" spans="1:19" x14ac:dyDescent="0.3">
      <c r="A46" s="76"/>
      <c r="B46" s="123" t="str">
        <f t="shared" si="1"/>
        <v/>
      </c>
      <c r="C46" s="114"/>
      <c r="D46" s="114"/>
      <c r="E46" s="114"/>
      <c r="F46" s="118" t="str">
        <f>IFERROR(INDEX('Table 2 - UPDATED functions'!B:B,MATCH('ESSER II Direct Allocation'!E46,'Table 2 - UPDATED functions'!A:A,0)),"")</f>
        <v/>
      </c>
      <c r="G46" s="114"/>
      <c r="H46" s="118" t="str">
        <f>IFERROR(INDEX('Table 3 - UPDATED objects'!B:B,MATCH('ESSER II Direct Allocation'!G46,'Table 3 - UPDATED objects'!A:A,0)),"")</f>
        <v/>
      </c>
      <c r="I46" s="162"/>
      <c r="J46" s="163"/>
      <c r="K46" s="126"/>
      <c r="L46" s="126"/>
      <c r="M46" s="126"/>
      <c r="N46" s="126"/>
      <c r="O46" s="127">
        <f t="shared" si="0"/>
        <v>0</v>
      </c>
      <c r="Q46" s="89"/>
      <c r="R46" s="89"/>
      <c r="S46" s="171"/>
    </row>
    <row r="47" spans="1:19" x14ac:dyDescent="0.3">
      <c r="A47" s="76"/>
      <c r="B47" s="123" t="str">
        <f t="shared" ref="B47:B78" si="2">IFERROR(_xlfn.CONCAT($C$3,"_",C47,"_",LEFT(I47,FIND(".",I47)-1)),"")</f>
        <v/>
      </c>
      <c r="C47" s="114"/>
      <c r="D47" s="114"/>
      <c r="E47" s="114"/>
      <c r="F47" s="118" t="str">
        <f>IFERROR(INDEX('Table 2 - UPDATED functions'!B:B,MATCH('ESSER II Direct Allocation'!E47,'Table 2 - UPDATED functions'!A:A,0)),"")</f>
        <v/>
      </c>
      <c r="G47" s="114"/>
      <c r="H47" s="118" t="str">
        <f>IFERROR(INDEX('Table 3 - UPDATED objects'!B:B,MATCH('ESSER II Direct Allocation'!G47,'Table 3 - UPDATED objects'!A:A,0)),"")</f>
        <v/>
      </c>
      <c r="I47" s="162"/>
      <c r="J47" s="163"/>
      <c r="K47" s="126"/>
      <c r="L47" s="126"/>
      <c r="M47" s="126"/>
      <c r="N47" s="126"/>
      <c r="O47" s="127">
        <f t="shared" ref="O47:O78" si="3">SUM(K47:N47)</f>
        <v>0</v>
      </c>
      <c r="Q47" s="89"/>
      <c r="R47" s="89"/>
      <c r="S47" s="171"/>
    </row>
    <row r="48" spans="1:19" x14ac:dyDescent="0.3">
      <c r="A48" s="76"/>
      <c r="B48" s="123" t="str">
        <f t="shared" si="2"/>
        <v/>
      </c>
      <c r="C48" s="114"/>
      <c r="D48" s="114"/>
      <c r="E48" s="114"/>
      <c r="F48" s="118" t="str">
        <f>IFERROR(INDEX('Table 2 - UPDATED functions'!B:B,MATCH('ESSER II Direct Allocation'!E48,'Table 2 - UPDATED functions'!A:A,0)),"")</f>
        <v/>
      </c>
      <c r="G48" s="114"/>
      <c r="H48" s="118" t="str">
        <f>IFERROR(INDEX('Table 3 - UPDATED objects'!B:B,MATCH('ESSER II Direct Allocation'!G48,'Table 3 - UPDATED objects'!A:A,0)),"")</f>
        <v/>
      </c>
      <c r="I48" s="162"/>
      <c r="J48" s="163"/>
      <c r="K48" s="126"/>
      <c r="L48" s="126"/>
      <c r="M48" s="126"/>
      <c r="N48" s="126"/>
      <c r="O48" s="127">
        <f t="shared" si="3"/>
        <v>0</v>
      </c>
      <c r="Q48" s="89"/>
      <c r="R48" s="89"/>
      <c r="S48" s="171"/>
    </row>
    <row r="49" spans="1:19" x14ac:dyDescent="0.3">
      <c r="A49" s="76"/>
      <c r="B49" s="123" t="str">
        <f t="shared" si="2"/>
        <v/>
      </c>
      <c r="C49" s="114"/>
      <c r="D49" s="114"/>
      <c r="E49" s="114"/>
      <c r="F49" s="118" t="str">
        <f>IFERROR(INDEX('Table 2 - UPDATED functions'!B:B,MATCH('ESSER II Direct Allocation'!E49,'Table 2 - UPDATED functions'!A:A,0)),"")</f>
        <v/>
      </c>
      <c r="G49" s="114"/>
      <c r="H49" s="118" t="str">
        <f>IFERROR(INDEX('Table 3 - UPDATED objects'!B:B,MATCH('ESSER II Direct Allocation'!G49,'Table 3 - UPDATED objects'!A:A,0)),"")</f>
        <v/>
      </c>
      <c r="I49" s="162"/>
      <c r="J49" s="163"/>
      <c r="K49" s="126"/>
      <c r="L49" s="126"/>
      <c r="M49" s="126"/>
      <c r="N49" s="126"/>
      <c r="O49" s="127">
        <f t="shared" si="3"/>
        <v>0</v>
      </c>
      <c r="Q49" s="89"/>
      <c r="R49" s="89"/>
      <c r="S49" s="171"/>
    </row>
    <row r="50" spans="1:19" x14ac:dyDescent="0.3">
      <c r="A50" s="76"/>
      <c r="B50" s="123" t="str">
        <f t="shared" si="2"/>
        <v/>
      </c>
      <c r="C50" s="114"/>
      <c r="D50" s="114"/>
      <c r="E50" s="114"/>
      <c r="F50" s="118" t="str">
        <f>IFERROR(INDEX('Table 2 - UPDATED functions'!B:B,MATCH('ESSER II Direct Allocation'!E50,'Table 2 - UPDATED functions'!A:A,0)),"")</f>
        <v/>
      </c>
      <c r="G50" s="114"/>
      <c r="H50" s="118" t="str">
        <f>IFERROR(INDEX('Table 3 - UPDATED objects'!B:B,MATCH('ESSER II Direct Allocation'!G50,'Table 3 - UPDATED objects'!A:A,0)),"")</f>
        <v/>
      </c>
      <c r="I50" s="162"/>
      <c r="J50" s="163"/>
      <c r="K50" s="126"/>
      <c r="L50" s="126"/>
      <c r="M50" s="126"/>
      <c r="N50" s="126"/>
      <c r="O50" s="127">
        <f t="shared" si="3"/>
        <v>0</v>
      </c>
      <c r="Q50" s="89"/>
      <c r="R50" s="89"/>
      <c r="S50" s="171"/>
    </row>
    <row r="51" spans="1:19" x14ac:dyDescent="0.3">
      <c r="A51" s="76"/>
      <c r="B51" s="123" t="str">
        <f t="shared" si="2"/>
        <v/>
      </c>
      <c r="C51" s="114"/>
      <c r="D51" s="114"/>
      <c r="E51" s="114"/>
      <c r="F51" s="118" t="str">
        <f>IFERROR(INDEX('Table 2 - UPDATED functions'!B:B,MATCH('ESSER II Direct Allocation'!E51,'Table 2 - UPDATED functions'!A:A,0)),"")</f>
        <v/>
      </c>
      <c r="G51" s="114"/>
      <c r="H51" s="118" t="str">
        <f>IFERROR(INDEX('Table 3 - UPDATED objects'!B:B,MATCH('ESSER II Direct Allocation'!G51,'Table 3 - UPDATED objects'!A:A,0)),"")</f>
        <v/>
      </c>
      <c r="I51" s="162"/>
      <c r="J51" s="163"/>
      <c r="K51" s="126"/>
      <c r="L51" s="126"/>
      <c r="M51" s="126"/>
      <c r="N51" s="126"/>
      <c r="O51" s="127">
        <f t="shared" si="3"/>
        <v>0</v>
      </c>
      <c r="Q51" s="89"/>
      <c r="R51" s="89"/>
      <c r="S51" s="171"/>
    </row>
    <row r="52" spans="1:19" x14ac:dyDescent="0.3">
      <c r="A52" s="76"/>
      <c r="B52" s="123" t="str">
        <f t="shared" si="2"/>
        <v/>
      </c>
      <c r="C52" s="114"/>
      <c r="D52" s="114"/>
      <c r="E52" s="114"/>
      <c r="F52" s="118" t="str">
        <f>IFERROR(INDEX('Table 2 - UPDATED functions'!B:B,MATCH('ESSER II Direct Allocation'!E52,'Table 2 - UPDATED functions'!A:A,0)),"")</f>
        <v/>
      </c>
      <c r="G52" s="114"/>
      <c r="H52" s="118" t="str">
        <f>IFERROR(INDEX('Table 3 - UPDATED objects'!B:B,MATCH('ESSER II Direct Allocation'!G52,'Table 3 - UPDATED objects'!A:A,0)),"")</f>
        <v/>
      </c>
      <c r="I52" s="162"/>
      <c r="J52" s="163"/>
      <c r="K52" s="126"/>
      <c r="L52" s="126"/>
      <c r="M52" s="126"/>
      <c r="N52" s="126"/>
      <c r="O52" s="127">
        <f t="shared" si="3"/>
        <v>0</v>
      </c>
      <c r="Q52" s="89"/>
      <c r="R52" s="89"/>
      <c r="S52" s="171"/>
    </row>
    <row r="53" spans="1:19" x14ac:dyDescent="0.3">
      <c r="A53" s="76"/>
      <c r="B53" s="123" t="str">
        <f t="shared" si="2"/>
        <v/>
      </c>
      <c r="C53" s="114"/>
      <c r="D53" s="114"/>
      <c r="E53" s="114"/>
      <c r="F53" s="118" t="str">
        <f>IFERROR(INDEX('Table 2 - UPDATED functions'!B:B,MATCH('ESSER II Direct Allocation'!E53,'Table 2 - UPDATED functions'!A:A,0)),"")</f>
        <v/>
      </c>
      <c r="G53" s="114"/>
      <c r="H53" s="118" t="str">
        <f>IFERROR(INDEX('Table 3 - UPDATED objects'!B:B,MATCH('ESSER II Direct Allocation'!G53,'Table 3 - UPDATED objects'!A:A,0)),"")</f>
        <v/>
      </c>
      <c r="I53" s="162"/>
      <c r="J53" s="163"/>
      <c r="K53" s="126"/>
      <c r="L53" s="126"/>
      <c r="M53" s="126"/>
      <c r="N53" s="126"/>
      <c r="O53" s="127">
        <f t="shared" si="3"/>
        <v>0</v>
      </c>
      <c r="Q53" s="89"/>
      <c r="R53" s="89"/>
      <c r="S53" s="171"/>
    </row>
    <row r="54" spans="1:19" ht="14" customHeight="1" x14ac:dyDescent="0.3">
      <c r="A54" s="76"/>
      <c r="B54" s="123" t="str">
        <f t="shared" si="2"/>
        <v/>
      </c>
      <c r="C54" s="114"/>
      <c r="D54" s="114"/>
      <c r="E54" s="114"/>
      <c r="F54" s="118" t="str">
        <f>IFERROR(INDEX('Table 2 - UPDATED functions'!B:B,MATCH('ESSER II Direct Allocation'!E54,'Table 2 - UPDATED functions'!A:A,0)),"")</f>
        <v/>
      </c>
      <c r="G54" s="114"/>
      <c r="H54" s="118" t="str">
        <f>IFERROR(INDEX('Table 3 - UPDATED objects'!B:B,MATCH('ESSER II Direct Allocation'!G54,'Table 3 - UPDATED objects'!A:A,0)),"")</f>
        <v/>
      </c>
      <c r="I54" s="162"/>
      <c r="J54" s="163"/>
      <c r="K54" s="126"/>
      <c r="L54" s="126"/>
      <c r="M54" s="126"/>
      <c r="N54" s="126"/>
      <c r="O54" s="127">
        <f t="shared" si="3"/>
        <v>0</v>
      </c>
      <c r="Q54" s="89"/>
      <c r="R54" s="89"/>
      <c r="S54" s="171"/>
    </row>
    <row r="55" spans="1:19" x14ac:dyDescent="0.3">
      <c r="A55" s="76"/>
      <c r="B55" s="123" t="str">
        <f t="shared" si="2"/>
        <v/>
      </c>
      <c r="C55" s="114"/>
      <c r="D55" s="114"/>
      <c r="E55" s="114"/>
      <c r="F55" s="118" t="str">
        <f>IFERROR(INDEX('Table 2 - UPDATED functions'!B:B,MATCH('ESSER II Direct Allocation'!E55,'Table 2 - UPDATED functions'!A:A,0)),"")</f>
        <v/>
      </c>
      <c r="G55" s="114"/>
      <c r="H55" s="118" t="str">
        <f>IFERROR(INDEX('Table 3 - UPDATED objects'!B:B,MATCH('ESSER II Direct Allocation'!G55,'Table 3 - UPDATED objects'!A:A,0)),"")</f>
        <v/>
      </c>
      <c r="I55" s="162"/>
      <c r="J55" s="163"/>
      <c r="K55" s="126"/>
      <c r="L55" s="126"/>
      <c r="M55" s="126"/>
      <c r="N55" s="126"/>
      <c r="O55" s="127">
        <f t="shared" si="3"/>
        <v>0</v>
      </c>
      <c r="Q55" s="89"/>
      <c r="R55" s="89"/>
      <c r="S55" s="171"/>
    </row>
    <row r="56" spans="1:19" x14ac:dyDescent="0.3">
      <c r="A56" s="76"/>
      <c r="B56" s="123" t="str">
        <f t="shared" si="2"/>
        <v/>
      </c>
      <c r="C56" s="114"/>
      <c r="D56" s="114"/>
      <c r="E56" s="114"/>
      <c r="F56" s="118" t="str">
        <f>IFERROR(INDEX('Table 2 - UPDATED functions'!B:B,MATCH('ESSER II Direct Allocation'!E56,'Table 2 - UPDATED functions'!A:A,0)),"")</f>
        <v/>
      </c>
      <c r="G56" s="114"/>
      <c r="H56" s="118" t="str">
        <f>IFERROR(INDEX('Table 3 - UPDATED objects'!B:B,MATCH('ESSER II Direct Allocation'!G56,'Table 3 - UPDATED objects'!A:A,0)),"")</f>
        <v/>
      </c>
      <c r="I56" s="162"/>
      <c r="J56" s="163"/>
      <c r="K56" s="126"/>
      <c r="L56" s="126"/>
      <c r="M56" s="126"/>
      <c r="N56" s="126"/>
      <c r="O56" s="127">
        <f t="shared" si="3"/>
        <v>0</v>
      </c>
      <c r="Q56" s="89"/>
      <c r="R56" s="89"/>
      <c r="S56" s="171"/>
    </row>
    <row r="57" spans="1:19" x14ac:dyDescent="0.3">
      <c r="A57" s="76"/>
      <c r="B57" s="123" t="str">
        <f t="shared" si="2"/>
        <v/>
      </c>
      <c r="C57" s="114"/>
      <c r="D57" s="114"/>
      <c r="E57" s="114"/>
      <c r="F57" s="118" t="str">
        <f>IFERROR(INDEX('Table 2 - UPDATED functions'!B:B,MATCH('ESSER II Direct Allocation'!E57,'Table 2 - UPDATED functions'!A:A,0)),"")</f>
        <v/>
      </c>
      <c r="G57" s="114"/>
      <c r="H57" s="118" t="str">
        <f>IFERROR(INDEX('Table 3 - UPDATED objects'!B:B,MATCH('ESSER II Direct Allocation'!G57,'Table 3 - UPDATED objects'!A:A,0)),"")</f>
        <v/>
      </c>
      <c r="I57" s="162"/>
      <c r="J57" s="163"/>
      <c r="K57" s="126"/>
      <c r="L57" s="126"/>
      <c r="M57" s="126"/>
      <c r="N57" s="126"/>
      <c r="O57" s="127">
        <f t="shared" si="3"/>
        <v>0</v>
      </c>
      <c r="Q57" s="89"/>
      <c r="R57" s="89"/>
      <c r="S57" s="171"/>
    </row>
    <row r="58" spans="1:19" x14ac:dyDescent="0.3">
      <c r="A58" s="76"/>
      <c r="B58" s="123" t="str">
        <f t="shared" si="2"/>
        <v/>
      </c>
      <c r="C58" s="114"/>
      <c r="D58" s="114"/>
      <c r="E58" s="114"/>
      <c r="F58" s="118" t="str">
        <f>IFERROR(INDEX('Table 2 - UPDATED functions'!B:B,MATCH('ESSER II Direct Allocation'!E58,'Table 2 - UPDATED functions'!A:A,0)),"")</f>
        <v/>
      </c>
      <c r="G58" s="114"/>
      <c r="H58" s="118" t="str">
        <f>IFERROR(INDEX('Table 3 - UPDATED objects'!B:B,MATCH('ESSER II Direct Allocation'!G58,'Table 3 - UPDATED objects'!A:A,0)),"")</f>
        <v/>
      </c>
      <c r="I58" s="162"/>
      <c r="J58" s="163"/>
      <c r="K58" s="126"/>
      <c r="L58" s="126"/>
      <c r="M58" s="126"/>
      <c r="N58" s="126"/>
      <c r="O58" s="127">
        <f t="shared" si="3"/>
        <v>0</v>
      </c>
      <c r="Q58" s="89"/>
      <c r="R58" s="89"/>
      <c r="S58" s="171"/>
    </row>
    <row r="59" spans="1:19" x14ac:dyDescent="0.3">
      <c r="A59" s="76"/>
      <c r="B59" s="123" t="str">
        <f t="shared" si="2"/>
        <v/>
      </c>
      <c r="C59" s="114"/>
      <c r="D59" s="114"/>
      <c r="E59" s="114"/>
      <c r="F59" s="118" t="str">
        <f>IFERROR(INDEX('Table 2 - UPDATED functions'!B:B,MATCH('ESSER II Direct Allocation'!E59,'Table 2 - UPDATED functions'!A:A,0)),"")</f>
        <v/>
      </c>
      <c r="G59" s="114"/>
      <c r="H59" s="118" t="str">
        <f>IFERROR(INDEX('Table 3 - UPDATED objects'!B:B,MATCH('ESSER II Direct Allocation'!G59,'Table 3 - UPDATED objects'!A:A,0)),"")</f>
        <v/>
      </c>
      <c r="I59" s="162"/>
      <c r="J59" s="163"/>
      <c r="K59" s="126"/>
      <c r="L59" s="126"/>
      <c r="M59" s="126"/>
      <c r="N59" s="126"/>
      <c r="O59" s="127">
        <f t="shared" si="3"/>
        <v>0</v>
      </c>
      <c r="Q59" s="89"/>
      <c r="R59" s="89"/>
      <c r="S59" s="171"/>
    </row>
    <row r="60" spans="1:19" x14ac:dyDescent="0.3">
      <c r="A60" s="76"/>
      <c r="B60" s="123" t="str">
        <f t="shared" si="2"/>
        <v/>
      </c>
      <c r="C60" s="114"/>
      <c r="D60" s="114"/>
      <c r="E60" s="114"/>
      <c r="F60" s="118" t="str">
        <f>IFERROR(INDEX('Table 2 - UPDATED functions'!B:B,MATCH('ESSER II Direct Allocation'!E60,'Table 2 - UPDATED functions'!A:A,0)),"")</f>
        <v/>
      </c>
      <c r="G60" s="114"/>
      <c r="H60" s="118" t="str">
        <f>IFERROR(INDEX('Table 3 - UPDATED objects'!B:B,MATCH('ESSER II Direct Allocation'!G60,'Table 3 - UPDATED objects'!A:A,0)),"")</f>
        <v/>
      </c>
      <c r="I60" s="162"/>
      <c r="J60" s="163"/>
      <c r="K60" s="126"/>
      <c r="L60" s="126"/>
      <c r="M60" s="126"/>
      <c r="N60" s="126"/>
      <c r="O60" s="127">
        <f t="shared" si="3"/>
        <v>0</v>
      </c>
      <c r="Q60" s="89"/>
      <c r="R60" s="89"/>
      <c r="S60" s="171"/>
    </row>
    <row r="61" spans="1:19" x14ac:dyDescent="0.3">
      <c r="A61" s="76"/>
      <c r="B61" s="123" t="str">
        <f t="shared" si="2"/>
        <v/>
      </c>
      <c r="C61" s="114"/>
      <c r="D61" s="114"/>
      <c r="E61" s="114"/>
      <c r="F61" s="118" t="str">
        <f>IFERROR(INDEX('Table 2 - UPDATED functions'!B:B,MATCH('ESSER II Direct Allocation'!E61,'Table 2 - UPDATED functions'!A:A,0)),"")</f>
        <v/>
      </c>
      <c r="G61" s="114"/>
      <c r="H61" s="118" t="str">
        <f>IFERROR(INDEX('Table 3 - UPDATED objects'!B:B,MATCH('ESSER II Direct Allocation'!G61,'Table 3 - UPDATED objects'!A:A,0)),"")</f>
        <v/>
      </c>
      <c r="I61" s="162"/>
      <c r="J61" s="163"/>
      <c r="K61" s="126"/>
      <c r="L61" s="126"/>
      <c r="M61" s="126"/>
      <c r="N61" s="126"/>
      <c r="O61" s="127">
        <f t="shared" si="3"/>
        <v>0</v>
      </c>
      <c r="Q61" s="89"/>
      <c r="R61" s="89"/>
      <c r="S61" s="171"/>
    </row>
    <row r="62" spans="1:19" x14ac:dyDescent="0.3">
      <c r="A62" s="76"/>
      <c r="B62" s="123" t="str">
        <f t="shared" si="2"/>
        <v/>
      </c>
      <c r="C62" s="114"/>
      <c r="D62" s="114"/>
      <c r="E62" s="114"/>
      <c r="F62" s="118" t="str">
        <f>IFERROR(INDEX('Table 2 - UPDATED functions'!B:B,MATCH('ESSER II Direct Allocation'!E62,'Table 2 - UPDATED functions'!A:A,0)),"")</f>
        <v/>
      </c>
      <c r="G62" s="114"/>
      <c r="H62" s="118" t="str">
        <f>IFERROR(INDEX('Table 3 - UPDATED objects'!B:B,MATCH('ESSER II Direct Allocation'!G62,'Table 3 - UPDATED objects'!A:A,0)),"")</f>
        <v/>
      </c>
      <c r="I62" s="162"/>
      <c r="J62" s="163"/>
      <c r="K62" s="126"/>
      <c r="L62" s="126"/>
      <c r="M62" s="126"/>
      <c r="N62" s="126"/>
      <c r="O62" s="127">
        <f t="shared" si="3"/>
        <v>0</v>
      </c>
      <c r="Q62" s="89"/>
      <c r="R62" s="89"/>
      <c r="S62" s="171"/>
    </row>
    <row r="63" spans="1:19" x14ac:dyDescent="0.3">
      <c r="A63" s="76"/>
      <c r="B63" s="123" t="str">
        <f t="shared" si="2"/>
        <v/>
      </c>
      <c r="C63" s="114"/>
      <c r="D63" s="114"/>
      <c r="E63" s="114"/>
      <c r="F63" s="118" t="str">
        <f>IFERROR(INDEX('Table 2 - UPDATED functions'!B:B,MATCH('ESSER II Direct Allocation'!E63,'Table 2 - UPDATED functions'!A:A,0)),"")</f>
        <v/>
      </c>
      <c r="G63" s="114"/>
      <c r="H63" s="118" t="str">
        <f>IFERROR(INDEX('Table 3 - UPDATED objects'!B:B,MATCH('ESSER II Direct Allocation'!G63,'Table 3 - UPDATED objects'!A:A,0)),"")</f>
        <v/>
      </c>
      <c r="I63" s="162"/>
      <c r="J63" s="163"/>
      <c r="K63" s="126"/>
      <c r="L63" s="126"/>
      <c r="M63" s="126"/>
      <c r="N63" s="126"/>
      <c r="O63" s="127">
        <f t="shared" si="3"/>
        <v>0</v>
      </c>
      <c r="Q63" s="89"/>
      <c r="R63" s="89"/>
      <c r="S63" s="171"/>
    </row>
    <row r="64" spans="1:19" ht="14" customHeight="1" x14ac:dyDescent="0.3">
      <c r="A64" s="76"/>
      <c r="B64" s="123" t="str">
        <f t="shared" si="2"/>
        <v/>
      </c>
      <c r="C64" s="114"/>
      <c r="D64" s="114"/>
      <c r="E64" s="114"/>
      <c r="F64" s="118" t="str">
        <f>IFERROR(INDEX('Table 2 - UPDATED functions'!B:B,MATCH('ESSER II Direct Allocation'!E64,'Table 2 - UPDATED functions'!A:A,0)),"")</f>
        <v/>
      </c>
      <c r="G64" s="114"/>
      <c r="H64" s="118" t="str">
        <f>IFERROR(INDEX('Table 3 - UPDATED objects'!B:B,MATCH('ESSER II Direct Allocation'!G64,'Table 3 - UPDATED objects'!A:A,0)),"")</f>
        <v/>
      </c>
      <c r="I64" s="162"/>
      <c r="J64" s="163"/>
      <c r="K64" s="126"/>
      <c r="L64" s="126"/>
      <c r="M64" s="126"/>
      <c r="N64" s="126"/>
      <c r="O64" s="127">
        <f t="shared" si="3"/>
        <v>0</v>
      </c>
      <c r="Q64" s="89"/>
      <c r="R64" s="89"/>
      <c r="S64" s="171"/>
    </row>
    <row r="65" spans="1:19" x14ac:dyDescent="0.3">
      <c r="A65" s="76"/>
      <c r="B65" s="123" t="str">
        <f t="shared" si="2"/>
        <v/>
      </c>
      <c r="C65" s="114"/>
      <c r="D65" s="114"/>
      <c r="E65" s="114"/>
      <c r="F65" s="118" t="str">
        <f>IFERROR(INDEX('Table 2 - UPDATED functions'!B:B,MATCH('ESSER II Direct Allocation'!E65,'Table 2 - UPDATED functions'!A:A,0)),"")</f>
        <v/>
      </c>
      <c r="G65" s="114"/>
      <c r="H65" s="118" t="str">
        <f>IFERROR(INDEX('Table 3 - UPDATED objects'!B:B,MATCH('ESSER II Direct Allocation'!G65,'Table 3 - UPDATED objects'!A:A,0)),"")</f>
        <v/>
      </c>
      <c r="I65" s="162"/>
      <c r="J65" s="163"/>
      <c r="K65" s="126"/>
      <c r="L65" s="126"/>
      <c r="M65" s="126"/>
      <c r="N65" s="126"/>
      <c r="O65" s="127">
        <f t="shared" si="3"/>
        <v>0</v>
      </c>
      <c r="Q65" s="89"/>
      <c r="R65" s="89"/>
      <c r="S65" s="171"/>
    </row>
    <row r="66" spans="1:19" x14ac:dyDescent="0.3">
      <c r="A66" s="76"/>
      <c r="B66" s="123" t="str">
        <f t="shared" si="2"/>
        <v/>
      </c>
      <c r="C66" s="114"/>
      <c r="D66" s="114"/>
      <c r="E66" s="114"/>
      <c r="F66" s="118" t="str">
        <f>IFERROR(INDEX('Table 2 - UPDATED functions'!B:B,MATCH('ESSER II Direct Allocation'!E66,'Table 2 - UPDATED functions'!A:A,0)),"")</f>
        <v/>
      </c>
      <c r="G66" s="114"/>
      <c r="H66" s="118" t="str">
        <f>IFERROR(INDEX('Table 3 - UPDATED objects'!B:B,MATCH('ESSER II Direct Allocation'!G66,'Table 3 - UPDATED objects'!A:A,0)),"")</f>
        <v/>
      </c>
      <c r="I66" s="162"/>
      <c r="J66" s="163"/>
      <c r="K66" s="126"/>
      <c r="L66" s="126"/>
      <c r="M66" s="126"/>
      <c r="N66" s="126"/>
      <c r="O66" s="127">
        <f t="shared" si="3"/>
        <v>0</v>
      </c>
      <c r="Q66" s="89"/>
      <c r="R66" s="89"/>
      <c r="S66" s="171"/>
    </row>
    <row r="67" spans="1:19" x14ac:dyDescent="0.3">
      <c r="A67" s="76"/>
      <c r="B67" s="123" t="str">
        <f t="shared" si="2"/>
        <v/>
      </c>
      <c r="C67" s="114"/>
      <c r="D67" s="114"/>
      <c r="E67" s="114"/>
      <c r="F67" s="118" t="str">
        <f>IFERROR(INDEX('Table 2 - UPDATED functions'!B:B,MATCH('ESSER II Direct Allocation'!E67,'Table 2 - UPDATED functions'!A:A,0)),"")</f>
        <v/>
      </c>
      <c r="G67" s="114"/>
      <c r="H67" s="118" t="str">
        <f>IFERROR(INDEX('Table 3 - UPDATED objects'!B:B,MATCH('ESSER II Direct Allocation'!G67,'Table 3 - UPDATED objects'!A:A,0)),"")</f>
        <v/>
      </c>
      <c r="I67" s="162"/>
      <c r="J67" s="163"/>
      <c r="K67" s="126"/>
      <c r="L67" s="126"/>
      <c r="M67" s="126"/>
      <c r="N67" s="126"/>
      <c r="O67" s="127">
        <f t="shared" si="3"/>
        <v>0</v>
      </c>
      <c r="Q67" s="89"/>
      <c r="R67" s="89"/>
      <c r="S67" s="171"/>
    </row>
    <row r="68" spans="1:19" x14ac:dyDescent="0.3">
      <c r="A68" s="76"/>
      <c r="B68" s="123" t="str">
        <f t="shared" si="2"/>
        <v/>
      </c>
      <c r="C68" s="114"/>
      <c r="D68" s="114"/>
      <c r="E68" s="114"/>
      <c r="F68" s="118" t="str">
        <f>IFERROR(INDEX('Table 2 - UPDATED functions'!B:B,MATCH('ESSER II Direct Allocation'!E68,'Table 2 - UPDATED functions'!A:A,0)),"")</f>
        <v/>
      </c>
      <c r="G68" s="114"/>
      <c r="H68" s="118" t="str">
        <f>IFERROR(INDEX('Table 3 - UPDATED objects'!B:B,MATCH('ESSER II Direct Allocation'!G68,'Table 3 - UPDATED objects'!A:A,0)),"")</f>
        <v/>
      </c>
      <c r="I68" s="162"/>
      <c r="J68" s="163"/>
      <c r="K68" s="126"/>
      <c r="L68" s="126"/>
      <c r="M68" s="126"/>
      <c r="N68" s="126"/>
      <c r="O68" s="127">
        <f t="shared" si="3"/>
        <v>0</v>
      </c>
      <c r="Q68" s="89"/>
      <c r="R68" s="89"/>
      <c r="S68" s="171"/>
    </row>
    <row r="69" spans="1:19" x14ac:dyDescent="0.3">
      <c r="A69" s="76"/>
      <c r="B69" s="123" t="str">
        <f t="shared" si="2"/>
        <v/>
      </c>
      <c r="C69" s="114"/>
      <c r="D69" s="114"/>
      <c r="E69" s="114"/>
      <c r="F69" s="118" t="str">
        <f>IFERROR(INDEX('Table 2 - UPDATED functions'!B:B,MATCH('ESSER II Direct Allocation'!E69,'Table 2 - UPDATED functions'!A:A,0)),"")</f>
        <v/>
      </c>
      <c r="G69" s="114"/>
      <c r="H69" s="118" t="str">
        <f>IFERROR(INDEX('Table 3 - UPDATED objects'!B:B,MATCH('ESSER II Direct Allocation'!G69,'Table 3 - UPDATED objects'!A:A,0)),"")</f>
        <v/>
      </c>
      <c r="I69" s="162"/>
      <c r="J69" s="163"/>
      <c r="K69" s="126"/>
      <c r="L69" s="126"/>
      <c r="M69" s="126"/>
      <c r="N69" s="126"/>
      <c r="O69" s="127">
        <f t="shared" si="3"/>
        <v>0</v>
      </c>
      <c r="Q69" s="89"/>
      <c r="R69" s="89"/>
      <c r="S69" s="171"/>
    </row>
    <row r="70" spans="1:19" x14ac:dyDescent="0.3">
      <c r="A70" s="76"/>
      <c r="B70" s="123" t="str">
        <f t="shared" si="2"/>
        <v/>
      </c>
      <c r="C70" s="114"/>
      <c r="D70" s="114"/>
      <c r="E70" s="114"/>
      <c r="F70" s="118" t="str">
        <f>IFERROR(INDEX('Table 2 - UPDATED functions'!B:B,MATCH('ESSER II Direct Allocation'!E70,'Table 2 - UPDATED functions'!A:A,0)),"")</f>
        <v/>
      </c>
      <c r="G70" s="114"/>
      <c r="H70" s="118" t="str">
        <f>IFERROR(INDEX('Table 3 - UPDATED objects'!B:B,MATCH('ESSER II Direct Allocation'!G70,'Table 3 - UPDATED objects'!A:A,0)),"")</f>
        <v/>
      </c>
      <c r="I70" s="162"/>
      <c r="J70" s="163"/>
      <c r="K70" s="126"/>
      <c r="L70" s="126"/>
      <c r="M70" s="126"/>
      <c r="N70" s="126"/>
      <c r="O70" s="127">
        <f t="shared" si="3"/>
        <v>0</v>
      </c>
      <c r="Q70" s="89"/>
      <c r="R70" s="89"/>
      <c r="S70" s="171"/>
    </row>
    <row r="71" spans="1:19" x14ac:dyDescent="0.3">
      <c r="A71" s="76"/>
      <c r="B71" s="123" t="str">
        <f t="shared" si="2"/>
        <v/>
      </c>
      <c r="C71" s="114"/>
      <c r="D71" s="114"/>
      <c r="E71" s="114"/>
      <c r="F71" s="118" t="str">
        <f>IFERROR(INDEX('Table 2 - UPDATED functions'!B:B,MATCH('ESSER II Direct Allocation'!E71,'Table 2 - UPDATED functions'!A:A,0)),"")</f>
        <v/>
      </c>
      <c r="G71" s="114"/>
      <c r="H71" s="118" t="str">
        <f>IFERROR(INDEX('Table 3 - UPDATED objects'!B:B,MATCH('ESSER II Direct Allocation'!G71,'Table 3 - UPDATED objects'!A:A,0)),"")</f>
        <v/>
      </c>
      <c r="I71" s="162"/>
      <c r="J71" s="163"/>
      <c r="K71" s="126"/>
      <c r="L71" s="126"/>
      <c r="M71" s="126"/>
      <c r="N71" s="126"/>
      <c r="O71" s="127">
        <f t="shared" si="3"/>
        <v>0</v>
      </c>
      <c r="Q71" s="89"/>
      <c r="R71" s="89"/>
      <c r="S71" s="171"/>
    </row>
    <row r="72" spans="1:19" x14ac:dyDescent="0.3">
      <c r="A72" s="76"/>
      <c r="B72" s="123" t="str">
        <f t="shared" si="2"/>
        <v/>
      </c>
      <c r="C72" s="114"/>
      <c r="D72" s="114"/>
      <c r="E72" s="114"/>
      <c r="F72" s="118" t="str">
        <f>IFERROR(INDEX('Table 2 - UPDATED functions'!B:B,MATCH('ESSER II Direct Allocation'!E72,'Table 2 - UPDATED functions'!A:A,0)),"")</f>
        <v/>
      </c>
      <c r="G72" s="114"/>
      <c r="H72" s="118" t="str">
        <f>IFERROR(INDEX('Table 3 - UPDATED objects'!B:B,MATCH('ESSER II Direct Allocation'!G72,'Table 3 - UPDATED objects'!A:A,0)),"")</f>
        <v/>
      </c>
      <c r="I72" s="162"/>
      <c r="J72" s="163"/>
      <c r="K72" s="126"/>
      <c r="L72" s="126"/>
      <c r="M72" s="126"/>
      <c r="N72" s="126"/>
      <c r="O72" s="127">
        <f t="shared" si="3"/>
        <v>0</v>
      </c>
      <c r="Q72" s="89"/>
      <c r="R72" s="89"/>
      <c r="S72" s="171"/>
    </row>
    <row r="73" spans="1:19" x14ac:dyDescent="0.3">
      <c r="A73" s="76"/>
      <c r="B73" s="123" t="str">
        <f t="shared" si="2"/>
        <v/>
      </c>
      <c r="C73" s="114"/>
      <c r="D73" s="114"/>
      <c r="E73" s="114"/>
      <c r="F73" s="118" t="str">
        <f>IFERROR(INDEX('Table 2 - UPDATED functions'!B:B,MATCH('ESSER II Direct Allocation'!E73,'Table 2 - UPDATED functions'!A:A,0)),"")</f>
        <v/>
      </c>
      <c r="G73" s="114"/>
      <c r="H73" s="118" t="str">
        <f>IFERROR(INDEX('Table 3 - UPDATED objects'!B:B,MATCH('ESSER II Direct Allocation'!G73,'Table 3 - UPDATED objects'!A:A,0)),"")</f>
        <v/>
      </c>
      <c r="I73" s="162"/>
      <c r="J73" s="163"/>
      <c r="K73" s="126"/>
      <c r="L73" s="126"/>
      <c r="M73" s="126"/>
      <c r="N73" s="126"/>
      <c r="O73" s="127">
        <f t="shared" si="3"/>
        <v>0</v>
      </c>
      <c r="Q73" s="89"/>
      <c r="R73" s="89"/>
      <c r="S73" s="171"/>
    </row>
    <row r="74" spans="1:19" ht="14" customHeight="1" x14ac:dyDescent="0.3">
      <c r="A74" s="76"/>
      <c r="B74" s="123" t="str">
        <f t="shared" si="2"/>
        <v/>
      </c>
      <c r="C74" s="114"/>
      <c r="D74" s="114"/>
      <c r="E74" s="114"/>
      <c r="F74" s="118" t="str">
        <f>IFERROR(INDEX('Table 2 - UPDATED functions'!B:B,MATCH('ESSER II Direct Allocation'!E74,'Table 2 - UPDATED functions'!A:A,0)),"")</f>
        <v/>
      </c>
      <c r="G74" s="114"/>
      <c r="H74" s="118" t="str">
        <f>IFERROR(INDEX('Table 3 - UPDATED objects'!B:B,MATCH('ESSER II Direct Allocation'!G74,'Table 3 - UPDATED objects'!A:A,0)),"")</f>
        <v/>
      </c>
      <c r="I74" s="162"/>
      <c r="J74" s="163"/>
      <c r="K74" s="126"/>
      <c r="L74" s="126"/>
      <c r="M74" s="126"/>
      <c r="N74" s="126"/>
      <c r="O74" s="127">
        <f t="shared" si="3"/>
        <v>0</v>
      </c>
      <c r="Q74" s="89"/>
      <c r="R74" s="89"/>
      <c r="S74" s="171"/>
    </row>
    <row r="75" spans="1:19" x14ac:dyDescent="0.3">
      <c r="A75" s="76"/>
      <c r="B75" s="123" t="str">
        <f t="shared" si="2"/>
        <v/>
      </c>
      <c r="C75" s="114"/>
      <c r="D75" s="114"/>
      <c r="E75" s="114"/>
      <c r="F75" s="118" t="str">
        <f>IFERROR(INDEX('Table 2 - UPDATED functions'!B:B,MATCH('ESSER II Direct Allocation'!E75,'Table 2 - UPDATED functions'!A:A,0)),"")</f>
        <v/>
      </c>
      <c r="G75" s="114"/>
      <c r="H75" s="118" t="str">
        <f>IFERROR(INDEX('Table 3 - UPDATED objects'!B:B,MATCH('ESSER II Direct Allocation'!G75,'Table 3 - UPDATED objects'!A:A,0)),"")</f>
        <v/>
      </c>
      <c r="I75" s="162"/>
      <c r="J75" s="163"/>
      <c r="K75" s="126"/>
      <c r="L75" s="126"/>
      <c r="M75" s="126"/>
      <c r="N75" s="126"/>
      <c r="O75" s="127">
        <f t="shared" si="3"/>
        <v>0</v>
      </c>
      <c r="Q75" s="89"/>
      <c r="R75" s="89"/>
      <c r="S75" s="171"/>
    </row>
    <row r="76" spans="1:19" x14ac:dyDescent="0.3">
      <c r="A76" s="76"/>
      <c r="B76" s="123" t="str">
        <f t="shared" si="2"/>
        <v/>
      </c>
      <c r="C76" s="114"/>
      <c r="D76" s="114"/>
      <c r="E76" s="114"/>
      <c r="F76" s="118" t="str">
        <f>IFERROR(INDEX('Table 2 - UPDATED functions'!B:B,MATCH('ESSER II Direct Allocation'!E76,'Table 2 - UPDATED functions'!A:A,0)),"")</f>
        <v/>
      </c>
      <c r="G76" s="114"/>
      <c r="H76" s="118" t="str">
        <f>IFERROR(INDEX('Table 3 - UPDATED objects'!B:B,MATCH('ESSER II Direct Allocation'!G76,'Table 3 - UPDATED objects'!A:A,0)),"")</f>
        <v/>
      </c>
      <c r="I76" s="162"/>
      <c r="J76" s="163"/>
      <c r="K76" s="126"/>
      <c r="L76" s="126"/>
      <c r="M76" s="126"/>
      <c r="N76" s="126"/>
      <c r="O76" s="127">
        <f t="shared" si="3"/>
        <v>0</v>
      </c>
      <c r="Q76" s="89"/>
      <c r="R76" s="89"/>
      <c r="S76" s="171"/>
    </row>
    <row r="77" spans="1:19" x14ac:dyDescent="0.3">
      <c r="A77" s="76"/>
      <c r="B77" s="123" t="str">
        <f t="shared" si="2"/>
        <v/>
      </c>
      <c r="C77" s="114"/>
      <c r="D77" s="114"/>
      <c r="E77" s="114"/>
      <c r="F77" s="118" t="str">
        <f>IFERROR(INDEX('Table 2 - UPDATED functions'!B:B,MATCH('ESSER II Direct Allocation'!E77,'Table 2 - UPDATED functions'!A:A,0)),"")</f>
        <v/>
      </c>
      <c r="G77" s="114"/>
      <c r="H77" s="118" t="str">
        <f>IFERROR(INDEX('Table 3 - UPDATED objects'!B:B,MATCH('ESSER II Direct Allocation'!G77,'Table 3 - UPDATED objects'!A:A,0)),"")</f>
        <v/>
      </c>
      <c r="I77" s="162"/>
      <c r="J77" s="163"/>
      <c r="K77" s="126"/>
      <c r="L77" s="126"/>
      <c r="M77" s="126"/>
      <c r="N77" s="126"/>
      <c r="O77" s="127">
        <f t="shared" si="3"/>
        <v>0</v>
      </c>
      <c r="Q77" s="89"/>
      <c r="R77" s="89"/>
      <c r="S77" s="171"/>
    </row>
    <row r="78" spans="1:19" x14ac:dyDescent="0.3">
      <c r="A78" s="76"/>
      <c r="B78" s="123" t="str">
        <f t="shared" si="2"/>
        <v/>
      </c>
      <c r="C78" s="114"/>
      <c r="D78" s="114"/>
      <c r="E78" s="114"/>
      <c r="F78" s="118" t="str">
        <f>IFERROR(INDEX('Table 2 - UPDATED functions'!B:B,MATCH('ESSER II Direct Allocation'!E78,'Table 2 - UPDATED functions'!A:A,0)),"")</f>
        <v/>
      </c>
      <c r="G78" s="114"/>
      <c r="H78" s="118" t="str">
        <f>IFERROR(INDEX('Table 3 - UPDATED objects'!B:B,MATCH('ESSER II Direct Allocation'!G78,'Table 3 - UPDATED objects'!A:A,0)),"")</f>
        <v/>
      </c>
      <c r="I78" s="162"/>
      <c r="J78" s="163"/>
      <c r="K78" s="126"/>
      <c r="L78" s="126"/>
      <c r="M78" s="126"/>
      <c r="N78" s="126"/>
      <c r="O78" s="127">
        <f t="shared" si="3"/>
        <v>0</v>
      </c>
      <c r="Q78" s="89"/>
      <c r="R78" s="89"/>
      <c r="S78" s="171"/>
    </row>
    <row r="79" spans="1:19" x14ac:dyDescent="0.3">
      <c r="A79" s="76"/>
      <c r="B79" s="123" t="str">
        <f t="shared" ref="B79:B110" si="4">IFERROR(_xlfn.CONCAT($C$3,"_",C79,"_",LEFT(I79,FIND(".",I79)-1)),"")</f>
        <v/>
      </c>
      <c r="C79" s="114"/>
      <c r="D79" s="114"/>
      <c r="E79" s="114"/>
      <c r="F79" s="118" t="str">
        <f>IFERROR(INDEX('Table 2 - UPDATED functions'!B:B,MATCH('ESSER II Direct Allocation'!E79,'Table 2 - UPDATED functions'!A:A,0)),"")</f>
        <v/>
      </c>
      <c r="G79" s="114"/>
      <c r="H79" s="118" t="str">
        <f>IFERROR(INDEX('Table 3 - UPDATED objects'!B:B,MATCH('ESSER II Direct Allocation'!G79,'Table 3 - UPDATED objects'!A:A,0)),"")</f>
        <v/>
      </c>
      <c r="I79" s="162"/>
      <c r="J79" s="163"/>
      <c r="K79" s="126"/>
      <c r="L79" s="126"/>
      <c r="M79" s="126"/>
      <c r="N79" s="126"/>
      <c r="O79" s="127">
        <f t="shared" ref="O79:O110" si="5">SUM(K79:N79)</f>
        <v>0</v>
      </c>
      <c r="Q79" s="89"/>
      <c r="R79" s="89"/>
      <c r="S79" s="171"/>
    </row>
    <row r="80" spans="1:19" x14ac:dyDescent="0.3">
      <c r="A80" s="76"/>
      <c r="B80" s="123" t="str">
        <f t="shared" si="4"/>
        <v/>
      </c>
      <c r="C80" s="114"/>
      <c r="D80" s="114"/>
      <c r="E80" s="114"/>
      <c r="F80" s="118" t="str">
        <f>IFERROR(INDEX('Table 2 - UPDATED functions'!B:B,MATCH('ESSER II Direct Allocation'!E80,'Table 2 - UPDATED functions'!A:A,0)),"")</f>
        <v/>
      </c>
      <c r="G80" s="114"/>
      <c r="H80" s="118" t="str">
        <f>IFERROR(INDEX('Table 3 - UPDATED objects'!B:B,MATCH('ESSER II Direct Allocation'!G80,'Table 3 - UPDATED objects'!A:A,0)),"")</f>
        <v/>
      </c>
      <c r="I80" s="162"/>
      <c r="J80" s="163"/>
      <c r="K80" s="126"/>
      <c r="L80" s="126"/>
      <c r="M80" s="126"/>
      <c r="N80" s="126"/>
      <c r="O80" s="127">
        <f t="shared" si="5"/>
        <v>0</v>
      </c>
      <c r="Q80" s="89"/>
      <c r="R80" s="89"/>
      <c r="S80" s="171"/>
    </row>
    <row r="81" spans="1:19" x14ac:dyDescent="0.3">
      <c r="A81" s="76"/>
      <c r="B81" s="123" t="str">
        <f t="shared" si="4"/>
        <v/>
      </c>
      <c r="C81" s="114"/>
      <c r="D81" s="114"/>
      <c r="E81" s="114"/>
      <c r="F81" s="118" t="str">
        <f>IFERROR(INDEX('Table 2 - UPDATED functions'!B:B,MATCH('ESSER II Direct Allocation'!E81,'Table 2 - UPDATED functions'!A:A,0)),"")</f>
        <v/>
      </c>
      <c r="G81" s="114"/>
      <c r="H81" s="118" t="str">
        <f>IFERROR(INDEX('Table 3 - UPDATED objects'!B:B,MATCH('ESSER II Direct Allocation'!G81,'Table 3 - UPDATED objects'!A:A,0)),"")</f>
        <v/>
      </c>
      <c r="I81" s="162"/>
      <c r="J81" s="163"/>
      <c r="K81" s="126"/>
      <c r="L81" s="126"/>
      <c r="M81" s="126"/>
      <c r="N81" s="126"/>
      <c r="O81" s="127">
        <f t="shared" si="5"/>
        <v>0</v>
      </c>
      <c r="Q81" s="89"/>
      <c r="R81" s="89"/>
      <c r="S81" s="171"/>
    </row>
    <row r="82" spans="1:19" x14ac:dyDescent="0.3">
      <c r="A82" s="76"/>
      <c r="B82" s="123" t="str">
        <f t="shared" si="4"/>
        <v/>
      </c>
      <c r="C82" s="114"/>
      <c r="D82" s="114"/>
      <c r="E82" s="114"/>
      <c r="F82" s="118" t="str">
        <f>IFERROR(INDEX('Table 2 - UPDATED functions'!B:B,MATCH('ESSER II Direct Allocation'!E82,'Table 2 - UPDATED functions'!A:A,0)),"")</f>
        <v/>
      </c>
      <c r="G82" s="114"/>
      <c r="H82" s="118" t="str">
        <f>IFERROR(INDEX('Table 3 - UPDATED objects'!B:B,MATCH('ESSER II Direct Allocation'!G82,'Table 3 - UPDATED objects'!A:A,0)),"")</f>
        <v/>
      </c>
      <c r="I82" s="162"/>
      <c r="J82" s="163"/>
      <c r="K82" s="126"/>
      <c r="L82" s="126"/>
      <c r="M82" s="126"/>
      <c r="N82" s="126"/>
      <c r="O82" s="127">
        <f t="shared" si="5"/>
        <v>0</v>
      </c>
      <c r="Q82" s="89"/>
      <c r="R82" s="89"/>
      <c r="S82" s="171"/>
    </row>
    <row r="83" spans="1:19" x14ac:dyDescent="0.3">
      <c r="A83" s="76"/>
      <c r="B83" s="123" t="str">
        <f t="shared" si="4"/>
        <v/>
      </c>
      <c r="C83" s="114"/>
      <c r="D83" s="114"/>
      <c r="E83" s="114"/>
      <c r="F83" s="118" t="str">
        <f>IFERROR(INDEX('Table 2 - UPDATED functions'!B:B,MATCH('ESSER II Direct Allocation'!E83,'Table 2 - UPDATED functions'!A:A,0)),"")</f>
        <v/>
      </c>
      <c r="G83" s="114"/>
      <c r="H83" s="118" t="str">
        <f>IFERROR(INDEX('Table 3 - UPDATED objects'!B:B,MATCH('ESSER II Direct Allocation'!G83,'Table 3 - UPDATED objects'!A:A,0)),"")</f>
        <v/>
      </c>
      <c r="I83" s="162"/>
      <c r="J83" s="163"/>
      <c r="K83" s="126"/>
      <c r="L83" s="126"/>
      <c r="M83" s="126"/>
      <c r="N83" s="126"/>
      <c r="O83" s="127">
        <f t="shared" si="5"/>
        <v>0</v>
      </c>
      <c r="Q83" s="89"/>
      <c r="R83" s="89"/>
      <c r="S83" s="171"/>
    </row>
    <row r="84" spans="1:19" ht="14" customHeight="1" x14ac:dyDescent="0.3">
      <c r="A84" s="76"/>
      <c r="B84" s="123" t="str">
        <f t="shared" si="4"/>
        <v/>
      </c>
      <c r="C84" s="114"/>
      <c r="D84" s="114"/>
      <c r="E84" s="114"/>
      <c r="F84" s="118" t="str">
        <f>IFERROR(INDEX('Table 2 - UPDATED functions'!B:B,MATCH('ESSER II Direct Allocation'!E84,'Table 2 - UPDATED functions'!A:A,0)),"")</f>
        <v/>
      </c>
      <c r="G84" s="114"/>
      <c r="H84" s="118" t="str">
        <f>IFERROR(INDEX('Table 3 - UPDATED objects'!B:B,MATCH('ESSER II Direct Allocation'!G84,'Table 3 - UPDATED objects'!A:A,0)),"")</f>
        <v/>
      </c>
      <c r="I84" s="162"/>
      <c r="J84" s="163"/>
      <c r="K84" s="126"/>
      <c r="L84" s="126"/>
      <c r="M84" s="126"/>
      <c r="N84" s="126"/>
      <c r="O84" s="127">
        <f t="shared" si="5"/>
        <v>0</v>
      </c>
      <c r="Q84" s="89"/>
      <c r="R84" s="89"/>
      <c r="S84" s="171"/>
    </row>
    <row r="85" spans="1:19" x14ac:dyDescent="0.3">
      <c r="A85" s="76"/>
      <c r="B85" s="123" t="str">
        <f t="shared" si="4"/>
        <v/>
      </c>
      <c r="C85" s="114"/>
      <c r="D85" s="114"/>
      <c r="E85" s="114"/>
      <c r="F85" s="118" t="str">
        <f>IFERROR(INDEX('Table 2 - UPDATED functions'!B:B,MATCH('ESSER II Direct Allocation'!E85,'Table 2 - UPDATED functions'!A:A,0)),"")</f>
        <v/>
      </c>
      <c r="G85" s="114"/>
      <c r="H85" s="118" t="str">
        <f>IFERROR(INDEX('Table 3 - UPDATED objects'!B:B,MATCH('ESSER II Direct Allocation'!G85,'Table 3 - UPDATED objects'!A:A,0)),"")</f>
        <v/>
      </c>
      <c r="I85" s="162"/>
      <c r="J85" s="163"/>
      <c r="K85" s="126"/>
      <c r="L85" s="126"/>
      <c r="M85" s="126"/>
      <c r="N85" s="126"/>
      <c r="O85" s="127">
        <f t="shared" si="5"/>
        <v>0</v>
      </c>
      <c r="Q85" s="89"/>
      <c r="R85" s="89"/>
      <c r="S85" s="171"/>
    </row>
    <row r="86" spans="1:19" x14ac:dyDescent="0.3">
      <c r="A86" s="76"/>
      <c r="B86" s="123" t="str">
        <f t="shared" si="4"/>
        <v/>
      </c>
      <c r="C86" s="114"/>
      <c r="D86" s="114"/>
      <c r="E86" s="114"/>
      <c r="F86" s="118" t="str">
        <f>IFERROR(INDEX('Table 2 - UPDATED functions'!B:B,MATCH('ESSER II Direct Allocation'!E86,'Table 2 - UPDATED functions'!A:A,0)),"")</f>
        <v/>
      </c>
      <c r="G86" s="114"/>
      <c r="H86" s="118" t="str">
        <f>IFERROR(INDEX('Table 3 - UPDATED objects'!B:B,MATCH('ESSER II Direct Allocation'!G86,'Table 3 - UPDATED objects'!A:A,0)),"")</f>
        <v/>
      </c>
      <c r="I86" s="162"/>
      <c r="J86" s="163"/>
      <c r="K86" s="126"/>
      <c r="L86" s="126"/>
      <c r="M86" s="126"/>
      <c r="N86" s="126"/>
      <c r="O86" s="127">
        <f t="shared" si="5"/>
        <v>0</v>
      </c>
      <c r="Q86" s="89"/>
      <c r="R86" s="89"/>
      <c r="S86" s="171"/>
    </row>
    <row r="87" spans="1:19" x14ac:dyDescent="0.3">
      <c r="A87" s="76"/>
      <c r="B87" s="123" t="str">
        <f t="shared" si="4"/>
        <v/>
      </c>
      <c r="C87" s="114"/>
      <c r="D87" s="114"/>
      <c r="E87" s="114"/>
      <c r="F87" s="118" t="str">
        <f>IFERROR(INDEX('Table 2 - UPDATED functions'!B:B,MATCH('ESSER II Direct Allocation'!E87,'Table 2 - UPDATED functions'!A:A,0)),"")</f>
        <v/>
      </c>
      <c r="G87" s="114"/>
      <c r="H87" s="118" t="str">
        <f>IFERROR(INDEX('Table 3 - UPDATED objects'!B:B,MATCH('ESSER II Direct Allocation'!G87,'Table 3 - UPDATED objects'!A:A,0)),"")</f>
        <v/>
      </c>
      <c r="I87" s="162"/>
      <c r="J87" s="163"/>
      <c r="K87" s="126"/>
      <c r="L87" s="126"/>
      <c r="M87" s="126"/>
      <c r="N87" s="126"/>
      <c r="O87" s="127">
        <f t="shared" si="5"/>
        <v>0</v>
      </c>
      <c r="Q87" s="89"/>
      <c r="R87" s="89"/>
      <c r="S87" s="171"/>
    </row>
    <row r="88" spans="1:19" x14ac:dyDescent="0.3">
      <c r="A88" s="76"/>
      <c r="B88" s="123" t="str">
        <f t="shared" si="4"/>
        <v/>
      </c>
      <c r="C88" s="114"/>
      <c r="D88" s="114"/>
      <c r="E88" s="114"/>
      <c r="F88" s="118" t="str">
        <f>IFERROR(INDEX('Table 2 - UPDATED functions'!B:B,MATCH('ESSER II Direct Allocation'!E88,'Table 2 - UPDATED functions'!A:A,0)),"")</f>
        <v/>
      </c>
      <c r="G88" s="114"/>
      <c r="H88" s="118" t="str">
        <f>IFERROR(INDEX('Table 3 - UPDATED objects'!B:B,MATCH('ESSER II Direct Allocation'!G88,'Table 3 - UPDATED objects'!A:A,0)),"")</f>
        <v/>
      </c>
      <c r="I88" s="162"/>
      <c r="J88" s="163"/>
      <c r="K88" s="126"/>
      <c r="L88" s="126"/>
      <c r="M88" s="126"/>
      <c r="N88" s="126"/>
      <c r="O88" s="127">
        <f t="shared" si="5"/>
        <v>0</v>
      </c>
      <c r="Q88" s="89"/>
      <c r="R88" s="89"/>
      <c r="S88" s="171"/>
    </row>
    <row r="89" spans="1:19" x14ac:dyDescent="0.3">
      <c r="A89" s="76"/>
      <c r="B89" s="123" t="str">
        <f t="shared" si="4"/>
        <v/>
      </c>
      <c r="C89" s="114"/>
      <c r="D89" s="114"/>
      <c r="E89" s="114"/>
      <c r="F89" s="118" t="str">
        <f>IFERROR(INDEX('Table 2 - UPDATED functions'!B:B,MATCH('ESSER II Direct Allocation'!E89,'Table 2 - UPDATED functions'!A:A,0)),"")</f>
        <v/>
      </c>
      <c r="G89" s="114"/>
      <c r="H89" s="118" t="str">
        <f>IFERROR(INDEX('Table 3 - UPDATED objects'!B:B,MATCH('ESSER II Direct Allocation'!G89,'Table 3 - UPDATED objects'!A:A,0)),"")</f>
        <v/>
      </c>
      <c r="I89" s="162"/>
      <c r="J89" s="163"/>
      <c r="K89" s="126"/>
      <c r="L89" s="126"/>
      <c r="M89" s="126"/>
      <c r="N89" s="126"/>
      <c r="O89" s="127">
        <f t="shared" si="5"/>
        <v>0</v>
      </c>
      <c r="Q89" s="89"/>
      <c r="R89" s="89"/>
      <c r="S89" s="171"/>
    </row>
    <row r="90" spans="1:19" x14ac:dyDescent="0.3">
      <c r="A90" s="76"/>
      <c r="B90" s="123" t="str">
        <f t="shared" si="4"/>
        <v/>
      </c>
      <c r="C90" s="114"/>
      <c r="D90" s="114"/>
      <c r="E90" s="114"/>
      <c r="F90" s="118" t="str">
        <f>IFERROR(INDEX('Table 2 - UPDATED functions'!B:B,MATCH('ESSER II Direct Allocation'!E90,'Table 2 - UPDATED functions'!A:A,0)),"")</f>
        <v/>
      </c>
      <c r="G90" s="114"/>
      <c r="H90" s="118" t="str">
        <f>IFERROR(INDEX('Table 3 - UPDATED objects'!B:B,MATCH('ESSER II Direct Allocation'!G90,'Table 3 - UPDATED objects'!A:A,0)),"")</f>
        <v/>
      </c>
      <c r="I90" s="162"/>
      <c r="J90" s="163"/>
      <c r="K90" s="126"/>
      <c r="L90" s="126"/>
      <c r="M90" s="126"/>
      <c r="N90" s="126"/>
      <c r="O90" s="127">
        <f t="shared" si="5"/>
        <v>0</v>
      </c>
      <c r="Q90" s="89"/>
      <c r="R90" s="89"/>
      <c r="S90" s="171"/>
    </row>
    <row r="91" spans="1:19" x14ac:dyDescent="0.3">
      <c r="A91" s="76"/>
      <c r="B91" s="123" t="str">
        <f t="shared" si="4"/>
        <v/>
      </c>
      <c r="C91" s="114"/>
      <c r="D91" s="114"/>
      <c r="E91" s="114"/>
      <c r="F91" s="118" t="str">
        <f>IFERROR(INDEX('Table 2 - UPDATED functions'!B:B,MATCH('ESSER II Direct Allocation'!E91,'Table 2 - UPDATED functions'!A:A,0)),"")</f>
        <v/>
      </c>
      <c r="G91" s="114"/>
      <c r="H91" s="118" t="str">
        <f>IFERROR(INDEX('Table 3 - UPDATED objects'!B:B,MATCH('ESSER II Direct Allocation'!G91,'Table 3 - UPDATED objects'!A:A,0)),"")</f>
        <v/>
      </c>
      <c r="I91" s="162"/>
      <c r="J91" s="163"/>
      <c r="K91" s="126"/>
      <c r="L91" s="126"/>
      <c r="M91" s="126"/>
      <c r="N91" s="126"/>
      <c r="O91" s="127">
        <f t="shared" si="5"/>
        <v>0</v>
      </c>
      <c r="Q91" s="89"/>
      <c r="R91" s="89"/>
      <c r="S91" s="171"/>
    </row>
    <row r="92" spans="1:19" x14ac:dyDescent="0.3">
      <c r="A92" s="76"/>
      <c r="B92" s="123" t="str">
        <f t="shared" si="4"/>
        <v/>
      </c>
      <c r="C92" s="114"/>
      <c r="D92" s="114"/>
      <c r="E92" s="114"/>
      <c r="F92" s="118" t="str">
        <f>IFERROR(INDEX('Table 2 - UPDATED functions'!B:B,MATCH('ESSER II Direct Allocation'!E92,'Table 2 - UPDATED functions'!A:A,0)),"")</f>
        <v/>
      </c>
      <c r="G92" s="114"/>
      <c r="H92" s="118" t="str">
        <f>IFERROR(INDEX('Table 3 - UPDATED objects'!B:B,MATCH('ESSER II Direct Allocation'!G92,'Table 3 - UPDATED objects'!A:A,0)),"")</f>
        <v/>
      </c>
      <c r="I92" s="162"/>
      <c r="J92" s="163"/>
      <c r="K92" s="126"/>
      <c r="L92" s="126"/>
      <c r="M92" s="126"/>
      <c r="N92" s="126"/>
      <c r="O92" s="127">
        <f t="shared" si="5"/>
        <v>0</v>
      </c>
      <c r="Q92" s="89"/>
      <c r="R92" s="89"/>
      <c r="S92" s="171"/>
    </row>
    <row r="93" spans="1:19" x14ac:dyDescent="0.3">
      <c r="A93" s="76"/>
      <c r="B93" s="123" t="str">
        <f t="shared" si="4"/>
        <v/>
      </c>
      <c r="C93" s="114"/>
      <c r="D93" s="114"/>
      <c r="E93" s="114"/>
      <c r="F93" s="118" t="str">
        <f>IFERROR(INDEX('Table 2 - UPDATED functions'!B:B,MATCH('ESSER II Direct Allocation'!E93,'Table 2 - UPDATED functions'!A:A,0)),"")</f>
        <v/>
      </c>
      <c r="G93" s="114"/>
      <c r="H93" s="118" t="str">
        <f>IFERROR(INDEX('Table 3 - UPDATED objects'!B:B,MATCH('ESSER II Direct Allocation'!G93,'Table 3 - UPDATED objects'!A:A,0)),"")</f>
        <v/>
      </c>
      <c r="I93" s="162"/>
      <c r="J93" s="163"/>
      <c r="K93" s="126"/>
      <c r="L93" s="126"/>
      <c r="M93" s="126"/>
      <c r="N93" s="126"/>
      <c r="O93" s="127">
        <f t="shared" si="5"/>
        <v>0</v>
      </c>
      <c r="Q93" s="89"/>
      <c r="R93" s="89"/>
      <c r="S93" s="171"/>
    </row>
    <row r="94" spans="1:19" ht="14" customHeight="1" x14ac:dyDescent="0.3">
      <c r="A94" s="76"/>
      <c r="B94" s="123" t="str">
        <f t="shared" si="4"/>
        <v/>
      </c>
      <c r="C94" s="114"/>
      <c r="D94" s="114"/>
      <c r="E94" s="114"/>
      <c r="F94" s="118" t="str">
        <f>IFERROR(INDEX('Table 2 - UPDATED functions'!B:B,MATCH('ESSER II Direct Allocation'!E94,'Table 2 - UPDATED functions'!A:A,0)),"")</f>
        <v/>
      </c>
      <c r="G94" s="114"/>
      <c r="H94" s="118" t="str">
        <f>IFERROR(INDEX('Table 3 - UPDATED objects'!B:B,MATCH('ESSER II Direct Allocation'!G94,'Table 3 - UPDATED objects'!A:A,0)),"")</f>
        <v/>
      </c>
      <c r="I94" s="162"/>
      <c r="J94" s="163"/>
      <c r="K94" s="126"/>
      <c r="L94" s="126"/>
      <c r="M94" s="126"/>
      <c r="N94" s="126"/>
      <c r="O94" s="127">
        <f t="shared" si="5"/>
        <v>0</v>
      </c>
      <c r="Q94" s="89"/>
      <c r="R94" s="89"/>
      <c r="S94" s="171"/>
    </row>
    <row r="95" spans="1:19" x14ac:dyDescent="0.3">
      <c r="A95" s="76"/>
      <c r="B95" s="123" t="str">
        <f t="shared" si="4"/>
        <v/>
      </c>
      <c r="C95" s="114"/>
      <c r="D95" s="114"/>
      <c r="E95" s="114"/>
      <c r="F95" s="118" t="str">
        <f>IFERROR(INDEX('Table 2 - UPDATED functions'!B:B,MATCH('ESSER II Direct Allocation'!E95,'Table 2 - UPDATED functions'!A:A,0)),"")</f>
        <v/>
      </c>
      <c r="G95" s="114"/>
      <c r="H95" s="118" t="str">
        <f>IFERROR(INDEX('Table 3 - UPDATED objects'!B:B,MATCH('ESSER II Direct Allocation'!G95,'Table 3 - UPDATED objects'!A:A,0)),"")</f>
        <v/>
      </c>
      <c r="I95" s="162"/>
      <c r="J95" s="163"/>
      <c r="K95" s="126"/>
      <c r="L95" s="126"/>
      <c r="M95" s="126"/>
      <c r="N95" s="126"/>
      <c r="O95" s="127">
        <f t="shared" si="5"/>
        <v>0</v>
      </c>
      <c r="Q95" s="89"/>
      <c r="R95" s="89"/>
      <c r="S95" s="171"/>
    </row>
    <row r="96" spans="1:19" x14ac:dyDescent="0.3">
      <c r="A96" s="76"/>
      <c r="B96" s="123" t="str">
        <f t="shared" si="4"/>
        <v/>
      </c>
      <c r="C96" s="114"/>
      <c r="D96" s="114"/>
      <c r="E96" s="114"/>
      <c r="F96" s="118" t="str">
        <f>IFERROR(INDEX('Table 2 - UPDATED functions'!B:B,MATCH('ESSER II Direct Allocation'!E96,'Table 2 - UPDATED functions'!A:A,0)),"")</f>
        <v/>
      </c>
      <c r="G96" s="114"/>
      <c r="H96" s="118" t="str">
        <f>IFERROR(INDEX('Table 3 - UPDATED objects'!B:B,MATCH('ESSER II Direct Allocation'!G96,'Table 3 - UPDATED objects'!A:A,0)),"")</f>
        <v/>
      </c>
      <c r="I96" s="162"/>
      <c r="J96" s="163"/>
      <c r="K96" s="126"/>
      <c r="L96" s="126"/>
      <c r="M96" s="126"/>
      <c r="N96" s="126"/>
      <c r="O96" s="127">
        <f t="shared" si="5"/>
        <v>0</v>
      </c>
      <c r="Q96" s="89"/>
      <c r="R96" s="89"/>
      <c r="S96" s="171"/>
    </row>
    <row r="97" spans="1:19" x14ac:dyDescent="0.3">
      <c r="A97" s="76"/>
      <c r="B97" s="123" t="str">
        <f t="shared" si="4"/>
        <v/>
      </c>
      <c r="C97" s="114"/>
      <c r="D97" s="114"/>
      <c r="E97" s="114"/>
      <c r="F97" s="118" t="str">
        <f>IFERROR(INDEX('Table 2 - UPDATED functions'!B:B,MATCH('ESSER II Direct Allocation'!E97,'Table 2 - UPDATED functions'!A:A,0)),"")</f>
        <v/>
      </c>
      <c r="G97" s="114"/>
      <c r="H97" s="118" t="str">
        <f>IFERROR(INDEX('Table 3 - UPDATED objects'!B:B,MATCH('ESSER II Direct Allocation'!G97,'Table 3 - UPDATED objects'!A:A,0)),"")</f>
        <v/>
      </c>
      <c r="I97" s="162"/>
      <c r="J97" s="163"/>
      <c r="K97" s="126"/>
      <c r="L97" s="126"/>
      <c r="M97" s="126"/>
      <c r="N97" s="126"/>
      <c r="O97" s="127">
        <f t="shared" si="5"/>
        <v>0</v>
      </c>
      <c r="Q97" s="89"/>
      <c r="R97" s="89"/>
      <c r="S97" s="171"/>
    </row>
    <row r="98" spans="1:19" x14ac:dyDescent="0.3">
      <c r="A98" s="76"/>
      <c r="B98" s="123" t="str">
        <f t="shared" si="4"/>
        <v/>
      </c>
      <c r="C98" s="114"/>
      <c r="D98" s="114"/>
      <c r="E98" s="114"/>
      <c r="F98" s="118" t="str">
        <f>IFERROR(INDEX('Table 2 - UPDATED functions'!B:B,MATCH('ESSER II Direct Allocation'!E98,'Table 2 - UPDATED functions'!A:A,0)),"")</f>
        <v/>
      </c>
      <c r="G98" s="114"/>
      <c r="H98" s="118" t="str">
        <f>IFERROR(INDEX('Table 3 - UPDATED objects'!B:B,MATCH('ESSER II Direct Allocation'!G98,'Table 3 - UPDATED objects'!A:A,0)),"")</f>
        <v/>
      </c>
      <c r="I98" s="162"/>
      <c r="J98" s="163"/>
      <c r="K98" s="126"/>
      <c r="L98" s="126"/>
      <c r="M98" s="126"/>
      <c r="N98" s="126"/>
      <c r="O98" s="127">
        <f t="shared" si="5"/>
        <v>0</v>
      </c>
      <c r="Q98" s="89"/>
      <c r="R98" s="89"/>
      <c r="S98" s="171"/>
    </row>
    <row r="99" spans="1:19" x14ac:dyDescent="0.3">
      <c r="A99" s="76"/>
      <c r="B99" s="123" t="str">
        <f t="shared" si="4"/>
        <v/>
      </c>
      <c r="C99" s="114"/>
      <c r="D99" s="114"/>
      <c r="E99" s="114"/>
      <c r="F99" s="118" t="str">
        <f>IFERROR(INDEX('Table 2 - UPDATED functions'!B:B,MATCH('ESSER II Direct Allocation'!E99,'Table 2 - UPDATED functions'!A:A,0)),"")</f>
        <v/>
      </c>
      <c r="G99" s="114"/>
      <c r="H99" s="118" t="str">
        <f>IFERROR(INDEX('Table 3 - UPDATED objects'!B:B,MATCH('ESSER II Direct Allocation'!G99,'Table 3 - UPDATED objects'!A:A,0)),"")</f>
        <v/>
      </c>
      <c r="I99" s="162"/>
      <c r="J99" s="163"/>
      <c r="K99" s="126"/>
      <c r="L99" s="126"/>
      <c r="M99" s="126"/>
      <c r="N99" s="126"/>
      <c r="O99" s="127">
        <f t="shared" si="5"/>
        <v>0</v>
      </c>
      <c r="Q99" s="89"/>
      <c r="R99" s="89"/>
      <c r="S99" s="171"/>
    </row>
    <row r="100" spans="1:19" x14ac:dyDescent="0.3">
      <c r="A100" s="76"/>
      <c r="B100" s="123" t="str">
        <f t="shared" si="4"/>
        <v/>
      </c>
      <c r="C100" s="114"/>
      <c r="D100" s="114"/>
      <c r="E100" s="114"/>
      <c r="F100" s="118" t="str">
        <f>IFERROR(INDEX('Table 2 - UPDATED functions'!B:B,MATCH('ESSER II Direct Allocation'!E100,'Table 2 - UPDATED functions'!A:A,0)),"")</f>
        <v/>
      </c>
      <c r="G100" s="114"/>
      <c r="H100" s="118" t="str">
        <f>IFERROR(INDEX('Table 3 - UPDATED objects'!B:B,MATCH('ESSER II Direct Allocation'!G100,'Table 3 - UPDATED objects'!A:A,0)),"")</f>
        <v/>
      </c>
      <c r="I100" s="162"/>
      <c r="J100" s="163"/>
      <c r="K100" s="126"/>
      <c r="L100" s="126"/>
      <c r="M100" s="126"/>
      <c r="N100" s="126"/>
      <c r="O100" s="127">
        <f t="shared" si="5"/>
        <v>0</v>
      </c>
      <c r="Q100" s="89"/>
      <c r="R100" s="89"/>
      <c r="S100" s="171"/>
    </row>
    <row r="101" spans="1:19" x14ac:dyDescent="0.3">
      <c r="A101" s="76"/>
      <c r="B101" s="123" t="str">
        <f t="shared" si="4"/>
        <v/>
      </c>
      <c r="C101" s="114"/>
      <c r="D101" s="114"/>
      <c r="E101" s="114"/>
      <c r="F101" s="118" t="str">
        <f>IFERROR(INDEX('Table 2 - UPDATED functions'!B:B,MATCH('ESSER II Direct Allocation'!E101,'Table 2 - UPDATED functions'!A:A,0)),"")</f>
        <v/>
      </c>
      <c r="G101" s="114"/>
      <c r="H101" s="118" t="str">
        <f>IFERROR(INDEX('Table 3 - UPDATED objects'!B:B,MATCH('ESSER II Direct Allocation'!G101,'Table 3 - UPDATED objects'!A:A,0)),"")</f>
        <v/>
      </c>
      <c r="I101" s="162"/>
      <c r="J101" s="163"/>
      <c r="K101" s="126"/>
      <c r="L101" s="126"/>
      <c r="M101" s="126"/>
      <c r="N101" s="126"/>
      <c r="O101" s="127">
        <f t="shared" si="5"/>
        <v>0</v>
      </c>
      <c r="Q101" s="89"/>
      <c r="R101" s="89"/>
      <c r="S101" s="171"/>
    </row>
    <row r="102" spans="1:19" x14ac:dyDescent="0.3">
      <c r="A102" s="76"/>
      <c r="B102" s="123" t="str">
        <f t="shared" si="4"/>
        <v/>
      </c>
      <c r="C102" s="114"/>
      <c r="D102" s="114"/>
      <c r="E102" s="114"/>
      <c r="F102" s="118" t="str">
        <f>IFERROR(INDEX('Table 2 - UPDATED functions'!B:B,MATCH('ESSER II Direct Allocation'!E102,'Table 2 - UPDATED functions'!A:A,0)),"")</f>
        <v/>
      </c>
      <c r="G102" s="114"/>
      <c r="H102" s="118" t="str">
        <f>IFERROR(INDEX('Table 3 - UPDATED objects'!B:B,MATCH('ESSER II Direct Allocation'!G102,'Table 3 - UPDATED objects'!A:A,0)),"")</f>
        <v/>
      </c>
      <c r="I102" s="162"/>
      <c r="J102" s="163"/>
      <c r="K102" s="126"/>
      <c r="L102" s="126"/>
      <c r="M102" s="126"/>
      <c r="N102" s="126"/>
      <c r="O102" s="127">
        <f t="shared" si="5"/>
        <v>0</v>
      </c>
      <c r="Q102" s="89"/>
      <c r="R102" s="89"/>
      <c r="S102" s="171"/>
    </row>
    <row r="103" spans="1:19" x14ac:dyDescent="0.3">
      <c r="A103" s="76"/>
      <c r="B103" s="123" t="str">
        <f t="shared" si="4"/>
        <v/>
      </c>
      <c r="C103" s="114"/>
      <c r="D103" s="114"/>
      <c r="E103" s="114"/>
      <c r="F103" s="118" t="str">
        <f>IFERROR(INDEX('Table 2 - UPDATED functions'!B:B,MATCH('ESSER II Direct Allocation'!E103,'Table 2 - UPDATED functions'!A:A,0)),"")</f>
        <v/>
      </c>
      <c r="G103" s="114"/>
      <c r="H103" s="118" t="str">
        <f>IFERROR(INDEX('Table 3 - UPDATED objects'!B:B,MATCH('ESSER II Direct Allocation'!G103,'Table 3 - UPDATED objects'!A:A,0)),"")</f>
        <v/>
      </c>
      <c r="I103" s="162"/>
      <c r="J103" s="163"/>
      <c r="K103" s="126"/>
      <c r="L103" s="126"/>
      <c r="M103" s="126"/>
      <c r="N103" s="126"/>
      <c r="O103" s="127">
        <f t="shared" si="5"/>
        <v>0</v>
      </c>
      <c r="Q103" s="89"/>
      <c r="R103" s="89"/>
      <c r="S103" s="171"/>
    </row>
    <row r="104" spans="1:19" ht="14" customHeight="1" x14ac:dyDescent="0.3">
      <c r="A104" s="76"/>
      <c r="B104" s="123" t="str">
        <f t="shared" si="4"/>
        <v/>
      </c>
      <c r="C104" s="114"/>
      <c r="D104" s="114"/>
      <c r="E104" s="114"/>
      <c r="F104" s="118" t="str">
        <f>IFERROR(INDEX('Table 2 - UPDATED functions'!B:B,MATCH('ESSER II Direct Allocation'!E104,'Table 2 - UPDATED functions'!A:A,0)),"")</f>
        <v/>
      </c>
      <c r="G104" s="114"/>
      <c r="H104" s="118" t="str">
        <f>IFERROR(INDEX('Table 3 - UPDATED objects'!B:B,MATCH('ESSER II Direct Allocation'!G104,'Table 3 - UPDATED objects'!A:A,0)),"")</f>
        <v/>
      </c>
      <c r="I104" s="162"/>
      <c r="J104" s="163"/>
      <c r="K104" s="126"/>
      <c r="L104" s="126"/>
      <c r="M104" s="126"/>
      <c r="N104" s="126"/>
      <c r="O104" s="127">
        <f t="shared" si="5"/>
        <v>0</v>
      </c>
      <c r="Q104" s="89"/>
      <c r="R104" s="89"/>
      <c r="S104" s="171"/>
    </row>
    <row r="105" spans="1:19" x14ac:dyDescent="0.3">
      <c r="A105" s="76"/>
      <c r="B105" s="123" t="str">
        <f t="shared" si="4"/>
        <v/>
      </c>
      <c r="C105" s="114"/>
      <c r="D105" s="114"/>
      <c r="E105" s="114"/>
      <c r="F105" s="118" t="str">
        <f>IFERROR(INDEX('Table 2 - UPDATED functions'!B:B,MATCH('ESSER II Direct Allocation'!E105,'Table 2 - UPDATED functions'!A:A,0)),"")</f>
        <v/>
      </c>
      <c r="G105" s="114"/>
      <c r="H105" s="118" t="str">
        <f>IFERROR(INDEX('Table 3 - UPDATED objects'!B:B,MATCH('ESSER II Direct Allocation'!G105,'Table 3 - UPDATED objects'!A:A,0)),"")</f>
        <v/>
      </c>
      <c r="I105" s="162"/>
      <c r="J105" s="163"/>
      <c r="K105" s="126"/>
      <c r="L105" s="126"/>
      <c r="M105" s="126"/>
      <c r="N105" s="126"/>
      <c r="O105" s="127">
        <f t="shared" si="5"/>
        <v>0</v>
      </c>
      <c r="Q105" s="89"/>
      <c r="R105" s="89"/>
      <c r="S105" s="171"/>
    </row>
    <row r="106" spans="1:19" x14ac:dyDescent="0.3">
      <c r="A106" s="76"/>
      <c r="B106" s="123" t="str">
        <f t="shared" si="4"/>
        <v/>
      </c>
      <c r="C106" s="114"/>
      <c r="D106" s="114"/>
      <c r="E106" s="114"/>
      <c r="F106" s="118" t="str">
        <f>IFERROR(INDEX('Table 2 - UPDATED functions'!B:B,MATCH('ESSER II Direct Allocation'!E106,'Table 2 - UPDATED functions'!A:A,0)),"")</f>
        <v/>
      </c>
      <c r="G106" s="114"/>
      <c r="H106" s="118" t="str">
        <f>IFERROR(INDEX('Table 3 - UPDATED objects'!B:B,MATCH('ESSER II Direct Allocation'!G106,'Table 3 - UPDATED objects'!A:A,0)),"")</f>
        <v/>
      </c>
      <c r="I106" s="162"/>
      <c r="J106" s="163"/>
      <c r="K106" s="126"/>
      <c r="L106" s="126"/>
      <c r="M106" s="126"/>
      <c r="N106" s="126"/>
      <c r="O106" s="127">
        <f t="shared" si="5"/>
        <v>0</v>
      </c>
      <c r="Q106" s="89"/>
      <c r="R106" s="89"/>
      <c r="S106" s="171"/>
    </row>
    <row r="107" spans="1:19" x14ac:dyDescent="0.3">
      <c r="A107" s="76"/>
      <c r="B107" s="123" t="str">
        <f t="shared" si="4"/>
        <v/>
      </c>
      <c r="C107" s="114"/>
      <c r="D107" s="114"/>
      <c r="E107" s="114"/>
      <c r="F107" s="118" t="str">
        <f>IFERROR(INDEX('Table 2 - UPDATED functions'!B:B,MATCH('ESSER II Direct Allocation'!E107,'Table 2 - UPDATED functions'!A:A,0)),"")</f>
        <v/>
      </c>
      <c r="G107" s="114"/>
      <c r="H107" s="118" t="str">
        <f>IFERROR(INDEX('Table 3 - UPDATED objects'!B:B,MATCH('ESSER II Direct Allocation'!G107,'Table 3 - UPDATED objects'!A:A,0)),"")</f>
        <v/>
      </c>
      <c r="I107" s="162"/>
      <c r="J107" s="163"/>
      <c r="K107" s="126"/>
      <c r="L107" s="126"/>
      <c r="M107" s="126"/>
      <c r="N107" s="126"/>
      <c r="O107" s="127">
        <f t="shared" si="5"/>
        <v>0</v>
      </c>
      <c r="Q107" s="89"/>
      <c r="R107" s="89"/>
      <c r="S107" s="171"/>
    </row>
    <row r="108" spans="1:19" x14ac:dyDescent="0.3">
      <c r="A108" s="76"/>
      <c r="B108" s="123" t="str">
        <f t="shared" si="4"/>
        <v/>
      </c>
      <c r="C108" s="114"/>
      <c r="D108" s="114"/>
      <c r="E108" s="114"/>
      <c r="F108" s="118" t="str">
        <f>IFERROR(INDEX('Table 2 - UPDATED functions'!B:B,MATCH('ESSER II Direct Allocation'!E108,'Table 2 - UPDATED functions'!A:A,0)),"")</f>
        <v/>
      </c>
      <c r="G108" s="114"/>
      <c r="H108" s="118" t="str">
        <f>IFERROR(INDEX('Table 3 - UPDATED objects'!B:B,MATCH('ESSER II Direct Allocation'!G108,'Table 3 - UPDATED objects'!A:A,0)),"")</f>
        <v/>
      </c>
      <c r="I108" s="162"/>
      <c r="J108" s="163"/>
      <c r="K108" s="126"/>
      <c r="L108" s="126"/>
      <c r="M108" s="126"/>
      <c r="N108" s="126"/>
      <c r="O108" s="127">
        <f t="shared" si="5"/>
        <v>0</v>
      </c>
      <c r="Q108" s="89"/>
      <c r="R108" s="89"/>
      <c r="S108" s="171"/>
    </row>
    <row r="109" spans="1:19" x14ac:dyDescent="0.3">
      <c r="A109" s="76"/>
      <c r="B109" s="123" t="str">
        <f t="shared" si="4"/>
        <v/>
      </c>
      <c r="C109" s="114"/>
      <c r="D109" s="114"/>
      <c r="E109" s="114"/>
      <c r="F109" s="118" t="str">
        <f>IFERROR(INDEX('Table 2 - UPDATED functions'!B:B,MATCH('ESSER II Direct Allocation'!E109,'Table 2 - UPDATED functions'!A:A,0)),"")</f>
        <v/>
      </c>
      <c r="G109" s="114"/>
      <c r="H109" s="118" t="str">
        <f>IFERROR(INDEX('Table 3 - UPDATED objects'!B:B,MATCH('ESSER II Direct Allocation'!G109,'Table 3 - UPDATED objects'!A:A,0)),"")</f>
        <v/>
      </c>
      <c r="I109" s="162"/>
      <c r="J109" s="163"/>
      <c r="K109" s="126"/>
      <c r="L109" s="126"/>
      <c r="M109" s="126"/>
      <c r="N109" s="126"/>
      <c r="O109" s="127">
        <f t="shared" si="5"/>
        <v>0</v>
      </c>
      <c r="Q109" s="89"/>
      <c r="R109" s="89"/>
      <c r="S109" s="171"/>
    </row>
    <row r="110" spans="1:19" x14ac:dyDescent="0.3">
      <c r="A110" s="76"/>
      <c r="B110" s="123" t="str">
        <f t="shared" si="4"/>
        <v/>
      </c>
      <c r="C110" s="114"/>
      <c r="D110" s="114"/>
      <c r="E110" s="114"/>
      <c r="F110" s="118" t="str">
        <f>IFERROR(INDEX('Table 2 - UPDATED functions'!B:B,MATCH('ESSER II Direct Allocation'!E110,'Table 2 - UPDATED functions'!A:A,0)),"")</f>
        <v/>
      </c>
      <c r="G110" s="114"/>
      <c r="H110" s="118" t="str">
        <f>IFERROR(INDEX('Table 3 - UPDATED objects'!B:B,MATCH('ESSER II Direct Allocation'!G110,'Table 3 - UPDATED objects'!A:A,0)),"")</f>
        <v/>
      </c>
      <c r="I110" s="162"/>
      <c r="J110" s="163"/>
      <c r="K110" s="126"/>
      <c r="L110" s="126"/>
      <c r="M110" s="126"/>
      <c r="N110" s="126"/>
      <c r="O110" s="127">
        <f t="shared" si="5"/>
        <v>0</v>
      </c>
      <c r="Q110" s="89"/>
      <c r="R110" s="89"/>
      <c r="S110" s="171"/>
    </row>
    <row r="111" spans="1:19" x14ac:dyDescent="0.3">
      <c r="A111" s="76"/>
      <c r="B111" s="123" t="str">
        <f t="shared" ref="B111:B114" si="6">IFERROR(_xlfn.CONCAT($C$3,"_",C111,"_",LEFT(I111,FIND(".",I111)-1)),"")</f>
        <v/>
      </c>
      <c r="C111" s="114"/>
      <c r="D111" s="114"/>
      <c r="E111" s="114"/>
      <c r="F111" s="118" t="str">
        <f>IFERROR(INDEX('Table 2 - UPDATED functions'!B:B,MATCH('ESSER II Direct Allocation'!E111,'Table 2 - UPDATED functions'!A:A,0)),"")</f>
        <v/>
      </c>
      <c r="G111" s="114"/>
      <c r="H111" s="118" t="str">
        <f>IFERROR(INDEX('Table 3 - UPDATED objects'!B:B,MATCH('ESSER II Direct Allocation'!G111,'Table 3 - UPDATED objects'!A:A,0)),"")</f>
        <v/>
      </c>
      <c r="I111" s="162"/>
      <c r="J111" s="163"/>
      <c r="K111" s="126"/>
      <c r="L111" s="126"/>
      <c r="M111" s="126"/>
      <c r="N111" s="126"/>
      <c r="O111" s="127">
        <f t="shared" ref="O111:O114" si="7">SUM(K111:N111)</f>
        <v>0</v>
      </c>
      <c r="Q111" s="89"/>
      <c r="R111" s="89"/>
      <c r="S111" s="171"/>
    </row>
    <row r="112" spans="1:19" x14ac:dyDescent="0.3">
      <c r="A112" s="76"/>
      <c r="B112" s="123" t="str">
        <f t="shared" si="6"/>
        <v/>
      </c>
      <c r="C112" s="114"/>
      <c r="D112" s="114"/>
      <c r="E112" s="114"/>
      <c r="F112" s="118" t="str">
        <f>IFERROR(INDEX('Table 2 - UPDATED functions'!B:B,MATCH('ESSER II Direct Allocation'!E112,'Table 2 - UPDATED functions'!A:A,0)),"")</f>
        <v/>
      </c>
      <c r="G112" s="114"/>
      <c r="H112" s="118" t="str">
        <f>IFERROR(INDEX('Table 3 - UPDATED objects'!B:B,MATCH('ESSER II Direct Allocation'!G112,'Table 3 - UPDATED objects'!A:A,0)),"")</f>
        <v/>
      </c>
      <c r="I112" s="162"/>
      <c r="J112" s="163"/>
      <c r="K112" s="126"/>
      <c r="L112" s="126"/>
      <c r="M112" s="126"/>
      <c r="N112" s="126"/>
      <c r="O112" s="127">
        <f t="shared" si="7"/>
        <v>0</v>
      </c>
      <c r="Q112" s="89"/>
      <c r="R112" s="89"/>
      <c r="S112" s="171"/>
    </row>
    <row r="113" spans="1:19" x14ac:dyDescent="0.3">
      <c r="A113" s="76"/>
      <c r="B113" s="123" t="str">
        <f t="shared" si="6"/>
        <v/>
      </c>
      <c r="C113" s="114"/>
      <c r="D113" s="114"/>
      <c r="E113" s="114"/>
      <c r="F113" s="118" t="str">
        <f>IFERROR(INDEX('Table 2 - UPDATED functions'!B:B,MATCH('ESSER II Direct Allocation'!E113,'Table 2 - UPDATED functions'!A:A,0)),"")</f>
        <v/>
      </c>
      <c r="G113" s="114"/>
      <c r="H113" s="118" t="str">
        <f>IFERROR(INDEX('Table 3 - UPDATED objects'!B:B,MATCH('ESSER II Direct Allocation'!G113,'Table 3 - UPDATED objects'!A:A,0)),"")</f>
        <v/>
      </c>
      <c r="I113" s="162"/>
      <c r="J113" s="163"/>
      <c r="K113" s="126"/>
      <c r="L113" s="126"/>
      <c r="M113" s="126"/>
      <c r="N113" s="126"/>
      <c r="O113" s="127">
        <f t="shared" si="7"/>
        <v>0</v>
      </c>
      <c r="Q113" s="89"/>
      <c r="R113" s="89"/>
      <c r="S113" s="171"/>
    </row>
    <row r="114" spans="1:19" ht="14" customHeight="1" x14ac:dyDescent="0.3">
      <c r="A114" s="76"/>
      <c r="B114" s="124" t="str">
        <f t="shared" si="6"/>
        <v/>
      </c>
      <c r="C114" s="116"/>
      <c r="D114" s="116"/>
      <c r="E114" s="116"/>
      <c r="F114" s="125" t="str">
        <f>IFERROR(INDEX('Table 2 - UPDATED functions'!B:B,MATCH('ESSER II Direct Allocation'!E114,'Table 2 - UPDATED functions'!A:A,0)),"")</f>
        <v/>
      </c>
      <c r="G114" s="116"/>
      <c r="H114" s="125" t="str">
        <f>IFERROR(INDEX('Table 3 - UPDATED objects'!B:B,MATCH('ESSER II Direct Allocation'!G114,'Table 3 - UPDATED objects'!A:A,0)),"")</f>
        <v/>
      </c>
      <c r="I114" s="164"/>
      <c r="J114" s="165"/>
      <c r="K114" s="128"/>
      <c r="L114" s="128"/>
      <c r="M114" s="128"/>
      <c r="N114" s="128"/>
      <c r="O114" s="129">
        <f t="shared" si="7"/>
        <v>0</v>
      </c>
      <c r="Q114" s="89"/>
      <c r="R114" s="89"/>
      <c r="S114" s="171"/>
    </row>
    <row r="115" spans="1:19" s="11" customFormat="1" x14ac:dyDescent="0.3">
      <c r="B115" s="118"/>
      <c r="C115" s="118"/>
      <c r="D115" s="118"/>
      <c r="E115" s="118"/>
      <c r="F115" s="118"/>
      <c r="G115" s="118"/>
      <c r="H115" s="118"/>
      <c r="I115" s="166"/>
      <c r="J115" s="167"/>
      <c r="K115" s="120"/>
      <c r="L115" s="120"/>
      <c r="M115" s="120"/>
      <c r="N115" s="120"/>
      <c r="O115" s="117"/>
      <c r="S115" s="172"/>
    </row>
    <row r="116" spans="1:19" s="11" customFormat="1" x14ac:dyDescent="0.3">
      <c r="B116" s="118"/>
      <c r="C116" s="118"/>
      <c r="D116" s="118"/>
      <c r="E116" s="118"/>
      <c r="F116" s="118"/>
      <c r="G116" s="118"/>
      <c r="H116" s="118"/>
      <c r="I116" s="166"/>
      <c r="J116" s="167"/>
      <c r="K116" s="120"/>
      <c r="L116" s="120"/>
      <c r="M116" s="120"/>
      <c r="N116" s="120"/>
      <c r="O116" s="117"/>
      <c r="S116" s="172"/>
    </row>
    <row r="117" spans="1:19" s="11" customFormat="1" x14ac:dyDescent="0.3">
      <c r="B117" s="118"/>
      <c r="C117" s="118"/>
      <c r="D117" s="118"/>
      <c r="E117" s="118"/>
      <c r="F117" s="118"/>
      <c r="G117" s="118"/>
      <c r="H117" s="118"/>
      <c r="I117" s="166"/>
      <c r="J117" s="167"/>
      <c r="K117" s="120"/>
      <c r="L117" s="120"/>
      <c r="M117" s="120"/>
      <c r="N117" s="120"/>
      <c r="O117" s="117"/>
      <c r="S117" s="172"/>
    </row>
    <row r="118" spans="1:19" s="11" customFormat="1" x14ac:dyDescent="0.3">
      <c r="B118" s="118"/>
      <c r="C118" s="118"/>
      <c r="D118" s="118"/>
      <c r="E118" s="118"/>
      <c r="F118" s="118"/>
      <c r="G118" s="118"/>
      <c r="H118" s="118"/>
      <c r="I118" s="166"/>
      <c r="J118" s="167"/>
      <c r="K118" s="120"/>
      <c r="L118" s="120"/>
      <c r="M118" s="120"/>
      <c r="N118" s="120"/>
      <c r="O118" s="117"/>
      <c r="S118" s="172"/>
    </row>
    <row r="119" spans="1:19" s="11" customFormat="1" x14ac:dyDescent="0.3">
      <c r="B119" s="118"/>
      <c r="C119" s="118"/>
      <c r="D119" s="118"/>
      <c r="E119" s="118"/>
      <c r="F119" s="118"/>
      <c r="G119" s="118"/>
      <c r="H119" s="118"/>
      <c r="I119" s="166"/>
      <c r="J119" s="167"/>
      <c r="K119" s="120"/>
      <c r="L119" s="120"/>
      <c r="M119" s="120"/>
      <c r="N119" s="120"/>
      <c r="O119" s="117"/>
      <c r="S119" s="172"/>
    </row>
    <row r="120" spans="1:19" s="11" customFormat="1" x14ac:dyDescent="0.3">
      <c r="B120" s="118"/>
      <c r="C120" s="118"/>
      <c r="D120" s="118"/>
      <c r="E120" s="118"/>
      <c r="F120" s="118"/>
      <c r="G120" s="118"/>
      <c r="H120" s="118"/>
      <c r="I120" s="166"/>
      <c r="J120" s="167"/>
      <c r="K120" s="120"/>
      <c r="L120" s="120"/>
      <c r="M120" s="120"/>
      <c r="N120" s="120"/>
      <c r="O120" s="117"/>
      <c r="S120" s="172"/>
    </row>
    <row r="121" spans="1:19" s="11" customFormat="1" x14ac:dyDescent="0.3">
      <c r="B121" s="118"/>
      <c r="C121" s="118"/>
      <c r="D121" s="118"/>
      <c r="E121" s="118"/>
      <c r="F121" s="118"/>
      <c r="G121" s="118"/>
      <c r="H121" s="118"/>
      <c r="I121" s="166"/>
      <c r="J121" s="167"/>
      <c r="K121" s="120"/>
      <c r="L121" s="120"/>
      <c r="M121" s="120"/>
      <c r="N121" s="120"/>
      <c r="O121" s="117"/>
      <c r="S121" s="172"/>
    </row>
    <row r="122" spans="1:19" s="11" customFormat="1" x14ac:dyDescent="0.3">
      <c r="B122" s="118"/>
      <c r="C122" s="118"/>
      <c r="D122" s="118"/>
      <c r="E122" s="118"/>
      <c r="F122" s="118"/>
      <c r="G122" s="118"/>
      <c r="H122" s="118"/>
      <c r="I122" s="166"/>
      <c r="J122" s="167"/>
      <c r="K122" s="120"/>
      <c r="L122" s="120"/>
      <c r="M122" s="120"/>
      <c r="N122" s="120"/>
      <c r="O122" s="117"/>
      <c r="S122" s="172"/>
    </row>
    <row r="123" spans="1:19" s="11" customFormat="1" x14ac:dyDescent="0.3">
      <c r="B123" s="118"/>
      <c r="C123" s="118"/>
      <c r="D123" s="118"/>
      <c r="E123" s="118"/>
      <c r="F123" s="118"/>
      <c r="G123" s="118"/>
      <c r="H123" s="118"/>
      <c r="I123" s="166"/>
      <c r="J123" s="167"/>
      <c r="K123" s="120"/>
      <c r="L123" s="120"/>
      <c r="M123" s="120"/>
      <c r="N123" s="120"/>
      <c r="O123" s="117"/>
      <c r="S123" s="172"/>
    </row>
    <row r="124" spans="1:19" s="11" customFormat="1" ht="14" customHeight="1" x14ac:dyDescent="0.3">
      <c r="B124" s="118"/>
      <c r="C124" s="118"/>
      <c r="D124" s="118"/>
      <c r="E124" s="118"/>
      <c r="F124" s="118"/>
      <c r="G124" s="118"/>
      <c r="H124" s="118"/>
      <c r="I124" s="166"/>
      <c r="J124" s="167"/>
      <c r="K124" s="120"/>
      <c r="L124" s="120"/>
      <c r="M124" s="120"/>
      <c r="N124" s="120"/>
      <c r="O124" s="117"/>
      <c r="S124" s="172"/>
    </row>
    <row r="125" spans="1:19" s="11" customFormat="1" ht="18" customHeight="1" x14ac:dyDescent="0.3">
      <c r="B125" s="118"/>
      <c r="C125" s="118"/>
      <c r="D125" s="118"/>
      <c r="E125" s="118"/>
      <c r="F125" s="118"/>
      <c r="G125" s="118"/>
      <c r="H125" s="118"/>
      <c r="I125" s="166"/>
      <c r="J125" s="167"/>
      <c r="K125" s="120"/>
      <c r="L125" s="120"/>
      <c r="M125" s="120"/>
      <c r="N125" s="120"/>
      <c r="O125" s="117"/>
      <c r="S125" s="172"/>
    </row>
    <row r="126" spans="1:19" s="11" customFormat="1" ht="18" customHeight="1" x14ac:dyDescent="0.3">
      <c r="B126" s="118"/>
      <c r="C126" s="118"/>
      <c r="D126" s="118"/>
      <c r="E126" s="118"/>
      <c r="F126" s="118"/>
      <c r="G126" s="118"/>
      <c r="H126" s="118"/>
      <c r="I126" s="166"/>
      <c r="J126" s="167"/>
      <c r="K126" s="120"/>
      <c r="L126" s="120"/>
      <c r="M126" s="120"/>
      <c r="N126" s="120"/>
      <c r="O126" s="117"/>
      <c r="S126" s="172"/>
    </row>
    <row r="127" spans="1:19" s="11" customFormat="1" ht="18" customHeight="1" x14ac:dyDescent="0.3">
      <c r="B127" s="118"/>
      <c r="C127" s="118"/>
      <c r="D127" s="118"/>
      <c r="E127" s="118"/>
      <c r="F127" s="118"/>
      <c r="G127" s="118"/>
      <c r="H127" s="118"/>
      <c r="I127" s="166"/>
      <c r="J127" s="167"/>
      <c r="K127" s="120"/>
      <c r="L127" s="120"/>
      <c r="M127" s="120"/>
      <c r="N127" s="120"/>
      <c r="O127" s="117"/>
      <c r="S127" s="172"/>
    </row>
    <row r="128" spans="1:19" s="11" customFormat="1" ht="18" customHeight="1" x14ac:dyDescent="0.3">
      <c r="B128" s="118"/>
      <c r="C128" s="118"/>
      <c r="D128" s="118"/>
      <c r="E128" s="118"/>
      <c r="F128" s="118"/>
      <c r="G128" s="118"/>
      <c r="H128" s="118"/>
      <c r="I128" s="166"/>
      <c r="J128" s="167"/>
      <c r="K128" s="120"/>
      <c r="L128" s="120"/>
      <c r="M128" s="120"/>
      <c r="N128" s="120"/>
      <c r="O128" s="117"/>
      <c r="S128" s="172"/>
    </row>
    <row r="129" spans="2:19" s="11" customFormat="1" ht="18" customHeight="1" x14ac:dyDescent="0.3">
      <c r="B129" s="118"/>
      <c r="C129" s="118"/>
      <c r="D129" s="118"/>
      <c r="E129" s="118"/>
      <c r="F129" s="118"/>
      <c r="G129" s="118"/>
      <c r="H129" s="118"/>
      <c r="I129" s="166"/>
      <c r="J129" s="167"/>
      <c r="K129" s="120"/>
      <c r="L129" s="120"/>
      <c r="M129" s="120"/>
      <c r="N129" s="120"/>
      <c r="O129" s="117"/>
      <c r="S129" s="172"/>
    </row>
    <row r="130" spans="2:19" s="11" customFormat="1" ht="18" customHeight="1" x14ac:dyDescent="0.3">
      <c r="B130" s="118"/>
      <c r="C130" s="118"/>
      <c r="D130" s="118"/>
      <c r="E130" s="118"/>
      <c r="F130" s="118"/>
      <c r="G130" s="118"/>
      <c r="H130" s="118"/>
      <c r="I130" s="166"/>
      <c r="J130" s="167"/>
      <c r="K130" s="120"/>
      <c r="L130" s="120"/>
      <c r="M130" s="120"/>
      <c r="N130" s="120"/>
      <c r="O130" s="117"/>
      <c r="S130" s="172"/>
    </row>
    <row r="131" spans="2:19" s="11" customFormat="1" ht="18" customHeight="1" x14ac:dyDescent="0.3">
      <c r="B131" s="118"/>
      <c r="C131" s="118"/>
      <c r="D131" s="118"/>
      <c r="E131" s="118"/>
      <c r="F131" s="118"/>
      <c r="G131" s="118"/>
      <c r="H131" s="118"/>
      <c r="I131" s="166"/>
      <c r="J131" s="167"/>
      <c r="K131" s="120"/>
      <c r="L131" s="120"/>
      <c r="M131" s="120"/>
      <c r="N131" s="120"/>
      <c r="O131" s="117"/>
      <c r="S131" s="172"/>
    </row>
    <row r="132" spans="2:19" s="11" customFormat="1" ht="18" customHeight="1" x14ac:dyDescent="0.3">
      <c r="B132" s="118"/>
      <c r="C132" s="118"/>
      <c r="D132" s="118"/>
      <c r="E132" s="118"/>
      <c r="F132" s="118"/>
      <c r="G132" s="118"/>
      <c r="H132" s="118"/>
      <c r="I132" s="166"/>
      <c r="J132" s="167"/>
      <c r="K132" s="120"/>
      <c r="L132" s="120"/>
      <c r="M132" s="120"/>
      <c r="N132" s="120"/>
      <c r="O132" s="117"/>
      <c r="S132" s="172"/>
    </row>
    <row r="133" spans="2:19" s="11" customFormat="1" ht="18" customHeight="1" x14ac:dyDescent="0.3">
      <c r="B133" s="118"/>
      <c r="C133" s="118"/>
      <c r="D133" s="118"/>
      <c r="E133" s="118"/>
      <c r="F133" s="118"/>
      <c r="G133" s="118"/>
      <c r="H133" s="118"/>
      <c r="I133" s="166"/>
      <c r="J133" s="167"/>
      <c r="K133" s="120"/>
      <c r="L133" s="120"/>
      <c r="M133" s="120"/>
      <c r="N133" s="120"/>
      <c r="O133" s="117"/>
      <c r="S133" s="172"/>
    </row>
    <row r="134" spans="2:19" s="11" customFormat="1" ht="14" customHeight="1" x14ac:dyDescent="0.3">
      <c r="B134" s="118"/>
      <c r="C134" s="118"/>
      <c r="D134" s="118"/>
      <c r="E134" s="118"/>
      <c r="F134" s="118"/>
      <c r="G134" s="118"/>
      <c r="H134" s="118"/>
      <c r="I134" s="166"/>
      <c r="J134" s="167"/>
      <c r="K134" s="120"/>
      <c r="L134" s="120"/>
      <c r="M134" s="120"/>
      <c r="N134" s="120"/>
      <c r="O134" s="117"/>
      <c r="S134" s="172"/>
    </row>
    <row r="135" spans="2:19" s="11" customFormat="1" x14ac:dyDescent="0.3">
      <c r="B135" s="118"/>
      <c r="C135" s="118"/>
      <c r="D135" s="118"/>
      <c r="E135" s="118"/>
      <c r="F135" s="118"/>
      <c r="G135" s="118"/>
      <c r="H135" s="118"/>
      <c r="I135" s="166"/>
      <c r="J135" s="167"/>
      <c r="K135" s="120"/>
      <c r="L135" s="120"/>
      <c r="M135" s="120"/>
      <c r="N135" s="120"/>
      <c r="O135" s="117"/>
      <c r="S135" s="172"/>
    </row>
    <row r="136" spans="2:19" s="11" customFormat="1" x14ac:dyDescent="0.3">
      <c r="B136" s="118"/>
      <c r="C136" s="118"/>
      <c r="D136" s="118"/>
      <c r="E136" s="118"/>
      <c r="F136" s="118"/>
      <c r="G136" s="118"/>
      <c r="H136" s="118"/>
      <c r="I136" s="166"/>
      <c r="J136" s="167"/>
      <c r="K136" s="120"/>
      <c r="L136" s="120"/>
      <c r="M136" s="120"/>
      <c r="N136" s="120"/>
      <c r="O136" s="117"/>
      <c r="S136" s="172"/>
    </row>
    <row r="137" spans="2:19" s="11" customFormat="1" x14ac:dyDescent="0.3">
      <c r="B137" s="118"/>
      <c r="C137" s="118"/>
      <c r="D137" s="118"/>
      <c r="E137" s="118"/>
      <c r="F137" s="118"/>
      <c r="G137" s="118"/>
      <c r="H137" s="118"/>
      <c r="I137" s="166"/>
      <c r="J137" s="167"/>
      <c r="K137" s="120"/>
      <c r="L137" s="120"/>
      <c r="M137" s="120"/>
      <c r="N137" s="120"/>
      <c r="O137" s="117"/>
      <c r="S137" s="172"/>
    </row>
    <row r="138" spans="2:19" s="11" customFormat="1" x14ac:dyDescent="0.3">
      <c r="B138" s="118"/>
      <c r="C138" s="118"/>
      <c r="D138" s="118"/>
      <c r="E138" s="118"/>
      <c r="F138" s="118"/>
      <c r="G138" s="118"/>
      <c r="H138" s="118"/>
      <c r="I138" s="166"/>
      <c r="J138" s="167"/>
      <c r="K138" s="120"/>
      <c r="L138" s="120"/>
      <c r="M138" s="120"/>
      <c r="N138" s="120"/>
      <c r="O138" s="117"/>
      <c r="S138" s="172"/>
    </row>
    <row r="139" spans="2:19" s="11" customFormat="1" x14ac:dyDescent="0.3">
      <c r="B139" s="118"/>
      <c r="C139" s="118"/>
      <c r="D139" s="118"/>
      <c r="E139" s="118"/>
      <c r="F139" s="118"/>
      <c r="G139" s="118"/>
      <c r="H139" s="118"/>
      <c r="I139" s="166"/>
      <c r="J139" s="167"/>
      <c r="K139" s="120"/>
      <c r="L139" s="120"/>
      <c r="M139" s="120"/>
      <c r="N139" s="120"/>
      <c r="O139" s="117"/>
      <c r="S139" s="172"/>
    </row>
    <row r="140" spans="2:19" s="11" customFormat="1" x14ac:dyDescent="0.3">
      <c r="B140" s="118"/>
      <c r="C140" s="118"/>
      <c r="D140" s="118"/>
      <c r="E140" s="118"/>
      <c r="F140" s="118"/>
      <c r="G140" s="118"/>
      <c r="H140" s="118"/>
      <c r="I140" s="166"/>
      <c r="J140" s="167"/>
      <c r="K140" s="120"/>
      <c r="L140" s="120"/>
      <c r="M140" s="120"/>
      <c r="N140" s="120"/>
      <c r="O140" s="117"/>
      <c r="S140" s="172"/>
    </row>
    <row r="141" spans="2:19" s="11" customFormat="1" x14ac:dyDescent="0.3">
      <c r="B141" s="118"/>
      <c r="C141" s="118"/>
      <c r="D141" s="118"/>
      <c r="E141" s="118"/>
      <c r="F141" s="118"/>
      <c r="G141" s="118"/>
      <c r="H141" s="118"/>
      <c r="I141" s="166"/>
      <c r="J141" s="167"/>
      <c r="K141" s="120"/>
      <c r="L141" s="120"/>
      <c r="M141" s="120"/>
      <c r="N141" s="120"/>
      <c r="O141" s="117"/>
      <c r="S141" s="172"/>
    </row>
    <row r="142" spans="2:19" s="11" customFormat="1" x14ac:dyDescent="0.3">
      <c r="B142" s="118"/>
      <c r="C142" s="118"/>
      <c r="D142" s="118"/>
      <c r="E142" s="118"/>
      <c r="F142" s="118"/>
      <c r="G142" s="118"/>
      <c r="H142" s="118"/>
      <c r="I142" s="166"/>
      <c r="J142" s="167"/>
      <c r="K142" s="120"/>
      <c r="L142" s="120"/>
      <c r="M142" s="120"/>
      <c r="N142" s="120"/>
      <c r="O142" s="117"/>
      <c r="S142" s="172"/>
    </row>
    <row r="143" spans="2:19" s="11" customFormat="1" x14ac:dyDescent="0.3">
      <c r="B143" s="118"/>
      <c r="C143" s="118"/>
      <c r="D143" s="118"/>
      <c r="E143" s="118"/>
      <c r="F143" s="118"/>
      <c r="G143" s="118"/>
      <c r="H143" s="118"/>
      <c r="I143" s="166"/>
      <c r="J143" s="167"/>
      <c r="K143" s="120"/>
      <c r="L143" s="120"/>
      <c r="M143" s="120"/>
      <c r="N143" s="120"/>
      <c r="O143" s="117"/>
      <c r="S143" s="172"/>
    </row>
    <row r="144" spans="2:19" s="11" customFormat="1" ht="14" customHeight="1" x14ac:dyDescent="0.3">
      <c r="B144" s="118"/>
      <c r="C144" s="118"/>
      <c r="D144" s="118"/>
      <c r="E144" s="118"/>
      <c r="F144" s="118"/>
      <c r="G144" s="118"/>
      <c r="H144" s="118"/>
      <c r="I144" s="166"/>
      <c r="J144" s="167"/>
      <c r="K144" s="120"/>
      <c r="L144" s="120"/>
      <c r="M144" s="120"/>
      <c r="N144" s="120"/>
      <c r="O144" s="117"/>
      <c r="S144" s="172"/>
    </row>
    <row r="145" spans="2:19" s="11" customFormat="1" x14ac:dyDescent="0.3">
      <c r="B145" s="118"/>
      <c r="C145" s="118"/>
      <c r="D145" s="118"/>
      <c r="E145" s="118"/>
      <c r="F145" s="118"/>
      <c r="G145" s="118"/>
      <c r="H145" s="118"/>
      <c r="I145" s="166"/>
      <c r="J145" s="167"/>
      <c r="K145" s="120"/>
      <c r="L145" s="120"/>
      <c r="M145" s="120"/>
      <c r="N145" s="120"/>
      <c r="O145" s="117"/>
      <c r="S145" s="172"/>
    </row>
    <row r="146" spans="2:19" s="11" customFormat="1" x14ac:dyDescent="0.3">
      <c r="B146" s="118"/>
      <c r="C146" s="118"/>
      <c r="D146" s="118"/>
      <c r="E146" s="118"/>
      <c r="F146" s="118"/>
      <c r="G146" s="118"/>
      <c r="H146" s="118"/>
      <c r="I146" s="166"/>
      <c r="J146" s="167"/>
      <c r="K146" s="120"/>
      <c r="L146" s="120"/>
      <c r="M146" s="120"/>
      <c r="N146" s="120"/>
      <c r="O146" s="117"/>
      <c r="S146" s="172"/>
    </row>
    <row r="147" spans="2:19" s="11" customFormat="1" x14ac:dyDescent="0.3">
      <c r="B147" s="118"/>
      <c r="C147" s="118"/>
      <c r="D147" s="118"/>
      <c r="E147" s="118"/>
      <c r="F147" s="118"/>
      <c r="G147" s="118"/>
      <c r="H147" s="118"/>
      <c r="I147" s="166"/>
      <c r="J147" s="167"/>
      <c r="K147" s="120"/>
      <c r="L147" s="120"/>
      <c r="M147" s="120"/>
      <c r="N147" s="120"/>
      <c r="O147" s="117"/>
      <c r="S147" s="172"/>
    </row>
    <row r="148" spans="2:19" s="11" customFormat="1" x14ac:dyDescent="0.3">
      <c r="B148" s="118"/>
      <c r="C148" s="118"/>
      <c r="D148" s="118"/>
      <c r="E148" s="118"/>
      <c r="F148" s="118"/>
      <c r="G148" s="118"/>
      <c r="H148" s="118"/>
      <c r="I148" s="166"/>
      <c r="J148" s="167"/>
      <c r="K148" s="120"/>
      <c r="L148" s="120"/>
      <c r="M148" s="120"/>
      <c r="N148" s="120"/>
      <c r="O148" s="117"/>
      <c r="S148" s="172"/>
    </row>
    <row r="149" spans="2:19" s="11" customFormat="1" x14ac:dyDescent="0.3">
      <c r="B149" s="118"/>
      <c r="C149" s="118"/>
      <c r="D149" s="118"/>
      <c r="E149" s="118"/>
      <c r="F149" s="118"/>
      <c r="G149" s="118"/>
      <c r="H149" s="118"/>
      <c r="I149" s="166"/>
      <c r="J149" s="167"/>
      <c r="K149" s="120"/>
      <c r="L149" s="120"/>
      <c r="M149" s="120"/>
      <c r="N149" s="120"/>
      <c r="O149" s="117"/>
      <c r="S149" s="172"/>
    </row>
    <row r="150" spans="2:19" s="11" customFormat="1" x14ac:dyDescent="0.3">
      <c r="B150" s="118"/>
      <c r="C150" s="118"/>
      <c r="D150" s="118"/>
      <c r="E150" s="118"/>
      <c r="F150" s="118"/>
      <c r="G150" s="118"/>
      <c r="H150" s="118"/>
      <c r="I150" s="166"/>
      <c r="J150" s="167"/>
      <c r="K150" s="120"/>
      <c r="L150" s="120"/>
      <c r="M150" s="120"/>
      <c r="N150" s="120"/>
      <c r="O150" s="117"/>
      <c r="S150" s="172"/>
    </row>
    <row r="151" spans="2:19" s="11" customFormat="1" x14ac:dyDescent="0.3">
      <c r="B151" s="118"/>
      <c r="C151" s="118"/>
      <c r="D151" s="118"/>
      <c r="E151" s="118"/>
      <c r="F151" s="118"/>
      <c r="G151" s="118"/>
      <c r="H151" s="118"/>
      <c r="I151" s="166"/>
      <c r="J151" s="167"/>
      <c r="K151" s="120"/>
      <c r="L151" s="120"/>
      <c r="M151" s="120"/>
      <c r="N151" s="120"/>
      <c r="O151" s="117"/>
      <c r="S151" s="172"/>
    </row>
    <row r="152" spans="2:19" s="11" customFormat="1" x14ac:dyDescent="0.3">
      <c r="B152" s="118"/>
      <c r="C152" s="118"/>
      <c r="D152" s="118"/>
      <c r="E152" s="118"/>
      <c r="F152" s="118"/>
      <c r="G152" s="118"/>
      <c r="H152" s="118"/>
      <c r="I152" s="166"/>
      <c r="J152" s="167"/>
      <c r="K152" s="120"/>
      <c r="L152" s="120"/>
      <c r="M152" s="120"/>
      <c r="N152" s="120"/>
      <c r="O152" s="117"/>
      <c r="S152" s="172"/>
    </row>
    <row r="153" spans="2:19" s="11" customFormat="1" x14ac:dyDescent="0.3">
      <c r="B153" s="118"/>
      <c r="C153" s="118"/>
      <c r="D153" s="118"/>
      <c r="E153" s="118"/>
      <c r="F153" s="118"/>
      <c r="G153" s="118"/>
      <c r="H153" s="118"/>
      <c r="I153" s="166"/>
      <c r="J153" s="167"/>
      <c r="K153" s="120"/>
      <c r="L153" s="120"/>
      <c r="M153" s="120"/>
      <c r="N153" s="120"/>
      <c r="O153" s="117"/>
      <c r="S153" s="172"/>
    </row>
    <row r="154" spans="2:19" s="11" customFormat="1" ht="14" customHeight="1" x14ac:dyDescent="0.3">
      <c r="B154" s="118"/>
      <c r="C154" s="118"/>
      <c r="D154" s="118"/>
      <c r="E154" s="118"/>
      <c r="F154" s="118"/>
      <c r="G154" s="118"/>
      <c r="H154" s="118"/>
      <c r="I154" s="166"/>
      <c r="J154" s="167"/>
      <c r="K154" s="120"/>
      <c r="L154" s="120"/>
      <c r="M154" s="120"/>
      <c r="N154" s="120"/>
      <c r="O154" s="117"/>
      <c r="S154" s="172"/>
    </row>
    <row r="155" spans="2:19" s="11" customFormat="1" x14ac:dyDescent="0.3">
      <c r="B155" s="118"/>
      <c r="C155" s="118"/>
      <c r="D155" s="118"/>
      <c r="E155" s="118"/>
      <c r="F155" s="118"/>
      <c r="G155" s="118"/>
      <c r="H155" s="118"/>
      <c r="I155" s="166"/>
      <c r="J155" s="167"/>
      <c r="K155" s="120"/>
      <c r="L155" s="120"/>
      <c r="M155" s="120"/>
      <c r="N155" s="120"/>
      <c r="O155" s="117"/>
      <c r="S155" s="172"/>
    </row>
    <row r="156" spans="2:19" s="11" customFormat="1" x14ac:dyDescent="0.3">
      <c r="B156" s="118"/>
      <c r="C156" s="118"/>
      <c r="D156" s="118"/>
      <c r="E156" s="118"/>
      <c r="F156" s="118"/>
      <c r="G156" s="118"/>
      <c r="H156" s="118"/>
      <c r="I156" s="166"/>
      <c r="J156" s="167"/>
      <c r="K156" s="120"/>
      <c r="L156" s="120"/>
      <c r="M156" s="120"/>
      <c r="N156" s="120"/>
      <c r="O156" s="117"/>
      <c r="S156" s="172"/>
    </row>
    <row r="157" spans="2:19" s="11" customFormat="1" x14ac:dyDescent="0.3">
      <c r="B157" s="118"/>
      <c r="C157" s="118"/>
      <c r="D157" s="118"/>
      <c r="E157" s="118"/>
      <c r="F157" s="118"/>
      <c r="G157" s="118"/>
      <c r="H157" s="118"/>
      <c r="I157" s="166"/>
      <c r="J157" s="167"/>
      <c r="K157" s="120"/>
      <c r="L157" s="120"/>
      <c r="M157" s="120"/>
      <c r="N157" s="120"/>
      <c r="O157" s="117"/>
      <c r="S157" s="172"/>
    </row>
    <row r="158" spans="2:19" s="11" customFormat="1" x14ac:dyDescent="0.3">
      <c r="B158" s="118"/>
      <c r="C158" s="118"/>
      <c r="D158" s="118"/>
      <c r="E158" s="118"/>
      <c r="F158" s="118"/>
      <c r="G158" s="118"/>
      <c r="H158" s="118"/>
      <c r="I158" s="166"/>
      <c r="J158" s="167"/>
      <c r="K158" s="120"/>
      <c r="L158" s="120"/>
      <c r="M158" s="120"/>
      <c r="N158" s="120"/>
      <c r="O158" s="117"/>
      <c r="S158" s="172"/>
    </row>
    <row r="159" spans="2:19" s="11" customFormat="1" x14ac:dyDescent="0.3">
      <c r="B159" s="118"/>
      <c r="C159" s="118"/>
      <c r="D159" s="118"/>
      <c r="E159" s="118"/>
      <c r="F159" s="118"/>
      <c r="G159" s="118"/>
      <c r="H159" s="118"/>
      <c r="I159" s="166"/>
      <c r="J159" s="167"/>
      <c r="K159" s="120"/>
      <c r="L159" s="120"/>
      <c r="M159" s="120"/>
      <c r="N159" s="120"/>
      <c r="O159" s="117"/>
      <c r="S159" s="172"/>
    </row>
    <row r="160" spans="2:19" s="11" customFormat="1" x14ac:dyDescent="0.3">
      <c r="B160" s="118"/>
      <c r="C160" s="118"/>
      <c r="D160" s="118"/>
      <c r="E160" s="118"/>
      <c r="F160" s="118"/>
      <c r="G160" s="118"/>
      <c r="H160" s="118"/>
      <c r="I160" s="166"/>
      <c r="J160" s="167"/>
      <c r="K160" s="120"/>
      <c r="L160" s="120"/>
      <c r="M160" s="120"/>
      <c r="N160" s="120"/>
      <c r="O160" s="117"/>
      <c r="S160" s="172"/>
    </row>
    <row r="161" spans="2:19" s="11" customFormat="1" x14ac:dyDescent="0.3">
      <c r="B161" s="118"/>
      <c r="C161" s="118"/>
      <c r="D161" s="118"/>
      <c r="E161" s="118"/>
      <c r="F161" s="118"/>
      <c r="G161" s="118"/>
      <c r="H161" s="118"/>
      <c r="I161" s="166"/>
      <c r="J161" s="167"/>
      <c r="K161" s="120"/>
      <c r="L161" s="120"/>
      <c r="M161" s="120"/>
      <c r="N161" s="120"/>
      <c r="O161" s="117"/>
      <c r="S161" s="172"/>
    </row>
    <row r="162" spans="2:19" s="11" customFormat="1" x14ac:dyDescent="0.3">
      <c r="B162" s="118"/>
      <c r="C162" s="118"/>
      <c r="D162" s="118"/>
      <c r="E162" s="118"/>
      <c r="F162" s="118"/>
      <c r="G162" s="118"/>
      <c r="H162" s="118"/>
      <c r="I162" s="166"/>
      <c r="J162" s="167"/>
      <c r="K162" s="120"/>
      <c r="L162" s="120"/>
      <c r="M162" s="120"/>
      <c r="N162" s="120"/>
      <c r="O162" s="117"/>
      <c r="S162" s="172"/>
    </row>
    <row r="163" spans="2:19" s="11" customFormat="1" x14ac:dyDescent="0.3">
      <c r="B163" s="118"/>
      <c r="C163" s="118"/>
      <c r="D163" s="118"/>
      <c r="E163" s="118"/>
      <c r="F163" s="118"/>
      <c r="G163" s="118"/>
      <c r="H163" s="118"/>
      <c r="I163" s="166"/>
      <c r="J163" s="167"/>
      <c r="K163" s="120"/>
      <c r="L163" s="120"/>
      <c r="M163" s="120"/>
      <c r="N163" s="120"/>
      <c r="O163" s="117"/>
      <c r="S163" s="172"/>
    </row>
    <row r="164" spans="2:19" s="11" customFormat="1" x14ac:dyDescent="0.3">
      <c r="B164" s="118"/>
      <c r="C164" s="118"/>
      <c r="D164" s="118"/>
      <c r="E164" s="118"/>
      <c r="F164" s="118"/>
      <c r="G164" s="118"/>
      <c r="H164" s="118"/>
      <c r="I164" s="166"/>
      <c r="J164" s="167"/>
      <c r="K164" s="120"/>
      <c r="L164" s="120"/>
      <c r="M164" s="120"/>
      <c r="N164" s="120"/>
      <c r="O164" s="117"/>
      <c r="S164" s="172"/>
    </row>
    <row r="165" spans="2:19" s="11" customFormat="1" x14ac:dyDescent="0.3">
      <c r="B165" s="118"/>
      <c r="C165" s="118"/>
      <c r="D165" s="118"/>
      <c r="E165" s="118"/>
      <c r="F165" s="118"/>
      <c r="G165" s="118"/>
      <c r="H165" s="118"/>
      <c r="I165" s="166"/>
      <c r="J165" s="167"/>
      <c r="K165" s="120"/>
      <c r="L165" s="120"/>
      <c r="M165" s="120"/>
      <c r="N165" s="120"/>
      <c r="O165" s="117"/>
      <c r="S165" s="172"/>
    </row>
    <row r="166" spans="2:19" s="11" customFormat="1" x14ac:dyDescent="0.3">
      <c r="B166" s="118"/>
      <c r="C166" s="118"/>
      <c r="D166" s="118"/>
      <c r="E166" s="118"/>
      <c r="F166" s="118"/>
      <c r="G166" s="118"/>
      <c r="H166" s="118"/>
      <c r="I166" s="167"/>
      <c r="J166" s="167"/>
      <c r="K166" s="121"/>
      <c r="L166" s="121"/>
      <c r="M166" s="121"/>
      <c r="N166" s="121"/>
      <c r="O166" s="117"/>
      <c r="S166" s="172"/>
    </row>
    <row r="167" spans="2:19" s="11" customFormat="1" x14ac:dyDescent="0.3">
      <c r="B167" s="118"/>
      <c r="C167" s="118"/>
      <c r="D167" s="118"/>
      <c r="E167" s="118"/>
      <c r="F167" s="118"/>
      <c r="G167" s="118"/>
      <c r="H167" s="118"/>
      <c r="I167" s="167"/>
      <c r="J167" s="167"/>
      <c r="K167" s="121"/>
      <c r="L167" s="121"/>
      <c r="M167" s="121"/>
      <c r="N167" s="121"/>
      <c r="O167" s="117"/>
      <c r="S167" s="172"/>
    </row>
    <row r="168" spans="2:19" s="11" customFormat="1" x14ac:dyDescent="0.3">
      <c r="B168" s="118"/>
      <c r="C168" s="118"/>
      <c r="D168" s="118"/>
      <c r="E168" s="118"/>
      <c r="F168" s="118"/>
      <c r="G168" s="118"/>
      <c r="H168" s="118"/>
      <c r="I168" s="167"/>
      <c r="J168" s="167"/>
      <c r="K168" s="121"/>
      <c r="L168" s="121"/>
      <c r="M168" s="121"/>
      <c r="N168" s="121"/>
      <c r="O168" s="117"/>
      <c r="S168" s="172"/>
    </row>
    <row r="169" spans="2:19" s="11" customFormat="1" x14ac:dyDescent="0.3">
      <c r="B169" s="118"/>
      <c r="C169" s="118"/>
      <c r="D169" s="118"/>
      <c r="E169" s="118"/>
      <c r="F169" s="118"/>
      <c r="G169" s="118"/>
      <c r="H169" s="118"/>
      <c r="I169" s="167"/>
      <c r="J169" s="167"/>
      <c r="K169" s="121"/>
      <c r="L169" s="121"/>
      <c r="M169" s="121"/>
      <c r="N169" s="121"/>
      <c r="O169" s="117"/>
      <c r="S169" s="172"/>
    </row>
    <row r="170" spans="2:19" s="11" customFormat="1" x14ac:dyDescent="0.3">
      <c r="B170" s="118"/>
      <c r="C170" s="118"/>
      <c r="D170" s="118"/>
      <c r="E170" s="118"/>
      <c r="F170" s="118"/>
      <c r="G170" s="118"/>
      <c r="H170" s="118"/>
      <c r="I170" s="167"/>
      <c r="J170" s="167"/>
      <c r="K170" s="121"/>
      <c r="L170" s="121"/>
      <c r="M170" s="121"/>
      <c r="N170" s="121"/>
      <c r="O170" s="117"/>
      <c r="S170" s="172"/>
    </row>
    <row r="171" spans="2:19" s="11" customFormat="1" x14ac:dyDescent="0.3">
      <c r="B171" s="118"/>
      <c r="C171" s="118"/>
      <c r="D171" s="118"/>
      <c r="E171" s="118"/>
      <c r="F171" s="118"/>
      <c r="G171" s="118"/>
      <c r="H171" s="118"/>
      <c r="I171" s="167"/>
      <c r="J171" s="167"/>
      <c r="K171" s="121"/>
      <c r="L171" s="121"/>
      <c r="M171" s="121"/>
      <c r="N171" s="121"/>
      <c r="O171" s="117"/>
      <c r="S171" s="172"/>
    </row>
    <row r="172" spans="2:19" s="11" customFormat="1" x14ac:dyDescent="0.3">
      <c r="B172" s="118"/>
      <c r="C172" s="118"/>
      <c r="D172" s="118"/>
      <c r="E172" s="118"/>
      <c r="F172" s="118"/>
      <c r="G172" s="118"/>
      <c r="H172" s="118"/>
      <c r="I172" s="167"/>
      <c r="J172" s="167"/>
      <c r="K172" s="121"/>
      <c r="L172" s="121"/>
      <c r="M172" s="121"/>
      <c r="N172" s="121"/>
      <c r="O172" s="117"/>
      <c r="S172" s="172"/>
    </row>
    <row r="173" spans="2:19" s="11" customFormat="1" x14ac:dyDescent="0.3">
      <c r="B173" s="118"/>
      <c r="C173" s="118"/>
      <c r="D173" s="118"/>
      <c r="E173" s="118"/>
      <c r="F173" s="118"/>
      <c r="G173" s="118"/>
      <c r="H173" s="118"/>
      <c r="I173" s="167"/>
      <c r="J173" s="167"/>
      <c r="K173" s="121"/>
      <c r="L173" s="121"/>
      <c r="M173" s="121"/>
      <c r="N173" s="121"/>
      <c r="O173" s="117"/>
      <c r="S173" s="172"/>
    </row>
    <row r="174" spans="2:19" s="11" customFormat="1" x14ac:dyDescent="0.3">
      <c r="B174" s="118"/>
      <c r="C174" s="118"/>
      <c r="D174" s="118"/>
      <c r="E174" s="118"/>
      <c r="F174" s="118"/>
      <c r="G174" s="118"/>
      <c r="H174" s="118"/>
      <c r="I174" s="167"/>
      <c r="J174" s="167"/>
      <c r="K174" s="121"/>
      <c r="L174" s="121"/>
      <c r="M174" s="121"/>
      <c r="N174" s="121"/>
      <c r="O174" s="117"/>
      <c r="S174" s="172"/>
    </row>
    <row r="175" spans="2:19" s="11" customFormat="1" x14ac:dyDescent="0.3">
      <c r="B175" s="118"/>
      <c r="C175" s="118"/>
      <c r="D175" s="118"/>
      <c r="E175" s="118"/>
      <c r="F175" s="118"/>
      <c r="G175" s="118"/>
      <c r="H175" s="118"/>
      <c r="I175" s="167"/>
      <c r="J175" s="167"/>
      <c r="K175" s="121"/>
      <c r="L175" s="121"/>
      <c r="M175" s="121"/>
      <c r="N175" s="121"/>
      <c r="O175" s="117"/>
      <c r="S175" s="172"/>
    </row>
    <row r="176" spans="2:19" s="11" customFormat="1" x14ac:dyDescent="0.3">
      <c r="B176" s="118"/>
      <c r="C176" s="118"/>
      <c r="D176" s="118"/>
      <c r="E176" s="118"/>
      <c r="F176" s="118"/>
      <c r="G176" s="118"/>
      <c r="H176" s="118"/>
      <c r="I176" s="167"/>
      <c r="J176" s="167"/>
      <c r="K176" s="121"/>
      <c r="L176" s="121"/>
      <c r="M176" s="121"/>
      <c r="N176" s="121"/>
      <c r="O176" s="117"/>
      <c r="S176" s="172"/>
    </row>
    <row r="177" spans="2:19" s="11" customFormat="1" x14ac:dyDescent="0.3">
      <c r="B177" s="118"/>
      <c r="C177" s="118"/>
      <c r="D177" s="118"/>
      <c r="E177" s="118"/>
      <c r="F177" s="118"/>
      <c r="G177" s="118"/>
      <c r="H177" s="118"/>
      <c r="I177" s="167"/>
      <c r="J177" s="167"/>
      <c r="K177" s="121"/>
      <c r="L177" s="121"/>
      <c r="M177" s="121"/>
      <c r="N177" s="121"/>
      <c r="O177" s="117"/>
      <c r="S177" s="172"/>
    </row>
    <row r="178" spans="2:19" s="11" customFormat="1" x14ac:dyDescent="0.3">
      <c r="B178" s="118"/>
      <c r="C178" s="118"/>
      <c r="D178" s="118"/>
      <c r="E178" s="118"/>
      <c r="F178" s="118"/>
      <c r="G178" s="118"/>
      <c r="H178" s="118"/>
      <c r="I178" s="167"/>
      <c r="J178" s="167"/>
      <c r="K178" s="121"/>
      <c r="L178" s="121"/>
      <c r="M178" s="121"/>
      <c r="N178" s="121"/>
      <c r="O178" s="117"/>
      <c r="S178" s="172"/>
    </row>
    <row r="179" spans="2:19" s="11" customFormat="1" x14ac:dyDescent="0.3">
      <c r="B179" s="118"/>
      <c r="C179" s="118"/>
      <c r="D179" s="118"/>
      <c r="E179" s="118"/>
      <c r="F179" s="118"/>
      <c r="G179" s="118"/>
      <c r="H179" s="118"/>
      <c r="I179" s="167"/>
      <c r="J179" s="167"/>
      <c r="K179" s="121"/>
      <c r="L179" s="121"/>
      <c r="M179" s="121"/>
      <c r="N179" s="121"/>
      <c r="O179" s="117"/>
      <c r="S179" s="172"/>
    </row>
    <row r="180" spans="2:19" s="11" customFormat="1" x14ac:dyDescent="0.3">
      <c r="B180" s="118"/>
      <c r="C180" s="118"/>
      <c r="D180" s="118"/>
      <c r="E180" s="118"/>
      <c r="F180" s="118"/>
      <c r="G180" s="118"/>
      <c r="H180" s="118"/>
      <c r="I180" s="167"/>
      <c r="J180" s="167"/>
      <c r="K180" s="121"/>
      <c r="L180" s="121"/>
      <c r="M180" s="121"/>
      <c r="N180" s="121"/>
      <c r="O180" s="117"/>
      <c r="S180" s="172"/>
    </row>
    <row r="181" spans="2:19" s="11" customFormat="1" x14ac:dyDescent="0.3">
      <c r="B181" s="118"/>
      <c r="C181" s="118"/>
      <c r="D181" s="118"/>
      <c r="E181" s="118"/>
      <c r="F181" s="118"/>
      <c r="G181" s="118"/>
      <c r="H181" s="118"/>
      <c r="I181" s="167"/>
      <c r="J181" s="167"/>
      <c r="K181" s="121"/>
      <c r="L181" s="121"/>
      <c r="M181" s="121"/>
      <c r="N181" s="121"/>
      <c r="O181" s="117"/>
      <c r="S181" s="172"/>
    </row>
    <row r="182" spans="2:19" s="11" customFormat="1" x14ac:dyDescent="0.3">
      <c r="B182" s="118"/>
      <c r="C182" s="118"/>
      <c r="D182" s="118"/>
      <c r="E182" s="118"/>
      <c r="F182" s="118"/>
      <c r="G182" s="118"/>
      <c r="H182" s="118"/>
      <c r="I182" s="167"/>
      <c r="J182" s="167"/>
      <c r="K182" s="121"/>
      <c r="L182" s="121"/>
      <c r="M182" s="121"/>
      <c r="N182" s="121"/>
      <c r="O182" s="117"/>
      <c r="S182" s="172"/>
    </row>
    <row r="183" spans="2:19" s="11" customFormat="1" x14ac:dyDescent="0.3">
      <c r="B183" s="118"/>
      <c r="C183" s="118"/>
      <c r="D183" s="118"/>
      <c r="E183" s="118"/>
      <c r="F183" s="118"/>
      <c r="G183" s="118"/>
      <c r="H183" s="118"/>
      <c r="I183" s="167"/>
      <c r="J183" s="167"/>
      <c r="K183" s="121"/>
      <c r="L183" s="121"/>
      <c r="M183" s="121"/>
      <c r="N183" s="121"/>
      <c r="O183" s="117"/>
      <c r="S183" s="172"/>
    </row>
    <row r="184" spans="2:19" s="11" customFormat="1" x14ac:dyDescent="0.3">
      <c r="B184" s="118"/>
      <c r="C184" s="118"/>
      <c r="D184" s="118"/>
      <c r="E184" s="118"/>
      <c r="F184" s="118"/>
      <c r="G184" s="118"/>
      <c r="H184" s="118"/>
      <c r="I184" s="167"/>
      <c r="J184" s="167"/>
      <c r="K184" s="121"/>
      <c r="L184" s="121"/>
      <c r="M184" s="121"/>
      <c r="N184" s="121"/>
      <c r="O184" s="117"/>
      <c r="S184" s="172"/>
    </row>
    <row r="185" spans="2:19" s="11" customFormat="1" x14ac:dyDescent="0.3">
      <c r="B185" s="118"/>
      <c r="C185" s="118"/>
      <c r="D185" s="118"/>
      <c r="E185" s="118"/>
      <c r="F185" s="118"/>
      <c r="G185" s="118"/>
      <c r="H185" s="118"/>
      <c r="I185" s="167"/>
      <c r="J185" s="167"/>
      <c r="K185" s="121"/>
      <c r="L185" s="121"/>
      <c r="M185" s="121"/>
      <c r="N185" s="121"/>
      <c r="O185" s="117"/>
      <c r="S185" s="172"/>
    </row>
    <row r="186" spans="2:19" s="11" customFormat="1" x14ac:dyDescent="0.3">
      <c r="B186" s="118"/>
      <c r="C186" s="118"/>
      <c r="D186" s="118"/>
      <c r="E186" s="118"/>
      <c r="F186" s="118"/>
      <c r="G186" s="118"/>
      <c r="H186" s="118"/>
      <c r="I186" s="167"/>
      <c r="J186" s="167"/>
      <c r="K186" s="121"/>
      <c r="L186" s="121"/>
      <c r="M186" s="121"/>
      <c r="N186" s="121"/>
      <c r="O186" s="117"/>
      <c r="S186" s="172"/>
    </row>
    <row r="187" spans="2:19" s="11" customFormat="1" x14ac:dyDescent="0.3">
      <c r="B187" s="118"/>
      <c r="C187" s="118"/>
      <c r="D187" s="118"/>
      <c r="E187" s="118"/>
      <c r="F187" s="118"/>
      <c r="G187" s="118"/>
      <c r="H187" s="118"/>
      <c r="I187" s="167"/>
      <c r="J187" s="167"/>
      <c r="K187" s="121"/>
      <c r="L187" s="121"/>
      <c r="M187" s="121"/>
      <c r="N187" s="121"/>
      <c r="O187" s="117"/>
      <c r="S187" s="172"/>
    </row>
    <row r="188" spans="2:19" s="11" customFormat="1" x14ac:dyDescent="0.3">
      <c r="B188" s="118"/>
      <c r="C188" s="118"/>
      <c r="D188" s="118"/>
      <c r="E188" s="118"/>
      <c r="F188" s="118"/>
      <c r="G188" s="118"/>
      <c r="H188" s="118"/>
      <c r="I188" s="167"/>
      <c r="J188" s="167"/>
      <c r="K188" s="121"/>
      <c r="L188" s="121"/>
      <c r="M188" s="121"/>
      <c r="N188" s="121"/>
      <c r="O188" s="117"/>
      <c r="S188" s="172"/>
    </row>
    <row r="189" spans="2:19" s="11" customFormat="1" x14ac:dyDescent="0.3">
      <c r="B189" s="118"/>
      <c r="C189" s="118"/>
      <c r="D189" s="118"/>
      <c r="E189" s="118"/>
      <c r="F189" s="118"/>
      <c r="G189" s="118"/>
      <c r="H189" s="118"/>
      <c r="I189" s="167"/>
      <c r="J189" s="167"/>
      <c r="K189" s="121"/>
      <c r="L189" s="121"/>
      <c r="M189" s="121"/>
      <c r="N189" s="121"/>
      <c r="O189" s="117"/>
      <c r="S189" s="172"/>
    </row>
    <row r="190" spans="2:19" s="11" customFormat="1" x14ac:dyDescent="0.3">
      <c r="B190" s="118"/>
      <c r="C190" s="118"/>
      <c r="D190" s="118"/>
      <c r="E190" s="118"/>
      <c r="F190" s="118"/>
      <c r="G190" s="118"/>
      <c r="H190" s="118"/>
      <c r="I190" s="167"/>
      <c r="J190" s="167"/>
      <c r="K190" s="121"/>
      <c r="L190" s="121"/>
      <c r="M190" s="121"/>
      <c r="N190" s="121"/>
      <c r="O190" s="117"/>
      <c r="S190" s="172"/>
    </row>
    <row r="191" spans="2:19" s="11" customFormat="1" x14ac:dyDescent="0.3">
      <c r="B191" s="118"/>
      <c r="C191" s="118"/>
      <c r="D191" s="118"/>
      <c r="E191" s="118"/>
      <c r="F191" s="118"/>
      <c r="G191" s="118"/>
      <c r="H191" s="118"/>
      <c r="I191" s="167"/>
      <c r="J191" s="167"/>
      <c r="K191" s="121"/>
      <c r="L191" s="121"/>
      <c r="M191" s="121"/>
      <c r="N191" s="121"/>
      <c r="O191" s="117"/>
      <c r="S191" s="172"/>
    </row>
    <row r="192" spans="2:19" s="11" customFormat="1" x14ac:dyDescent="0.3">
      <c r="B192" s="118"/>
      <c r="C192" s="118"/>
      <c r="D192" s="118"/>
      <c r="E192" s="118"/>
      <c r="F192" s="118"/>
      <c r="G192" s="118"/>
      <c r="H192" s="118"/>
      <c r="I192" s="167"/>
      <c r="J192" s="167"/>
      <c r="K192" s="121"/>
      <c r="L192" s="121"/>
      <c r="M192" s="121"/>
      <c r="N192" s="121"/>
      <c r="O192" s="117"/>
      <c r="S192" s="172"/>
    </row>
    <row r="193" spans="2:19" s="11" customFormat="1" x14ac:dyDescent="0.3">
      <c r="B193" s="118"/>
      <c r="C193" s="118"/>
      <c r="D193" s="118"/>
      <c r="E193" s="118"/>
      <c r="F193" s="118"/>
      <c r="G193" s="118"/>
      <c r="H193" s="118"/>
      <c r="I193" s="167"/>
      <c r="J193" s="167"/>
      <c r="K193" s="121"/>
      <c r="L193" s="121"/>
      <c r="M193" s="121"/>
      <c r="N193" s="121"/>
      <c r="O193" s="117"/>
      <c r="S193" s="172"/>
    </row>
    <row r="194" spans="2:19" s="11" customFormat="1" x14ac:dyDescent="0.3">
      <c r="B194" s="118"/>
      <c r="C194" s="118"/>
      <c r="D194" s="118"/>
      <c r="E194" s="118"/>
      <c r="F194" s="118"/>
      <c r="G194" s="118"/>
      <c r="H194" s="118"/>
      <c r="I194" s="167"/>
      <c r="J194" s="167"/>
      <c r="K194" s="121"/>
      <c r="L194" s="121"/>
      <c r="M194" s="121"/>
      <c r="N194" s="121"/>
      <c r="O194" s="117"/>
      <c r="S194" s="172"/>
    </row>
    <row r="195" spans="2:19" s="11" customFormat="1" x14ac:dyDescent="0.3">
      <c r="B195" s="118"/>
      <c r="C195" s="118"/>
      <c r="D195" s="118"/>
      <c r="E195" s="118"/>
      <c r="F195" s="118"/>
      <c r="G195" s="118"/>
      <c r="H195" s="118"/>
      <c r="I195" s="167"/>
      <c r="J195" s="167"/>
      <c r="K195" s="121"/>
      <c r="L195" s="121"/>
      <c r="M195" s="121"/>
      <c r="N195" s="121"/>
      <c r="O195" s="117"/>
      <c r="S195" s="172"/>
    </row>
    <row r="196" spans="2:19" s="11" customFormat="1" x14ac:dyDescent="0.3">
      <c r="B196" s="118"/>
      <c r="C196" s="118"/>
      <c r="D196" s="118"/>
      <c r="E196" s="118"/>
      <c r="F196" s="118"/>
      <c r="G196" s="118"/>
      <c r="H196" s="118"/>
      <c r="I196" s="167"/>
      <c r="J196" s="167"/>
      <c r="K196" s="121"/>
      <c r="L196" s="121"/>
      <c r="M196" s="121"/>
      <c r="N196" s="121"/>
      <c r="O196" s="117"/>
      <c r="S196" s="172"/>
    </row>
    <row r="197" spans="2:19" s="11" customFormat="1" x14ac:dyDescent="0.3">
      <c r="B197" s="118"/>
      <c r="C197" s="118"/>
      <c r="D197" s="118"/>
      <c r="E197" s="118"/>
      <c r="F197" s="118"/>
      <c r="G197" s="118"/>
      <c r="H197" s="118"/>
      <c r="I197" s="167"/>
      <c r="J197" s="167"/>
      <c r="K197" s="121"/>
      <c r="L197" s="121"/>
      <c r="M197" s="121"/>
      <c r="N197" s="121"/>
      <c r="O197" s="117"/>
      <c r="S197" s="172"/>
    </row>
    <row r="198" spans="2:19" s="11" customFormat="1" x14ac:dyDescent="0.3">
      <c r="B198" s="118"/>
      <c r="C198" s="118"/>
      <c r="D198" s="118"/>
      <c r="E198" s="118"/>
      <c r="F198" s="118"/>
      <c r="G198" s="118"/>
      <c r="H198" s="118"/>
      <c r="I198" s="167"/>
      <c r="J198" s="167"/>
      <c r="K198" s="121"/>
      <c r="L198" s="121"/>
      <c r="M198" s="121"/>
      <c r="N198" s="121"/>
      <c r="O198" s="117"/>
      <c r="S198" s="172"/>
    </row>
    <row r="199" spans="2:19" s="11" customFormat="1" x14ac:dyDescent="0.3">
      <c r="B199" s="118"/>
      <c r="C199" s="118"/>
      <c r="D199" s="118"/>
      <c r="E199" s="118"/>
      <c r="F199" s="118"/>
      <c r="G199" s="118"/>
      <c r="H199" s="118"/>
      <c r="I199" s="167"/>
      <c r="J199" s="167"/>
      <c r="K199" s="121"/>
      <c r="L199" s="121"/>
      <c r="M199" s="121"/>
      <c r="N199" s="121"/>
      <c r="O199" s="117"/>
      <c r="S199" s="172"/>
    </row>
    <row r="200" spans="2:19" s="11" customFormat="1" x14ac:dyDescent="0.3">
      <c r="B200" s="118"/>
      <c r="C200" s="118"/>
      <c r="D200" s="118"/>
      <c r="E200" s="118"/>
      <c r="F200" s="118"/>
      <c r="G200" s="118"/>
      <c r="H200" s="118"/>
      <c r="I200" s="167"/>
      <c r="J200" s="167"/>
      <c r="K200" s="121"/>
      <c r="L200" s="121"/>
      <c r="M200" s="121"/>
      <c r="N200" s="121"/>
      <c r="O200" s="117"/>
      <c r="S200" s="172"/>
    </row>
    <row r="201" spans="2:19" s="11" customFormat="1" x14ac:dyDescent="0.3">
      <c r="B201" s="118"/>
      <c r="C201" s="118"/>
      <c r="D201" s="118"/>
      <c r="E201" s="118"/>
      <c r="F201" s="118"/>
      <c r="G201" s="118"/>
      <c r="H201" s="118"/>
      <c r="I201" s="167"/>
      <c r="J201" s="167"/>
      <c r="K201" s="121"/>
      <c r="L201" s="121"/>
      <c r="M201" s="121"/>
      <c r="N201" s="121"/>
      <c r="O201" s="117"/>
      <c r="S201" s="172"/>
    </row>
    <row r="202" spans="2:19" s="11" customFormat="1" x14ac:dyDescent="0.3">
      <c r="B202" s="118"/>
      <c r="C202" s="118"/>
      <c r="D202" s="118"/>
      <c r="E202" s="118"/>
      <c r="F202" s="118"/>
      <c r="G202" s="118"/>
      <c r="H202" s="118"/>
      <c r="I202" s="167"/>
      <c r="J202" s="167"/>
      <c r="K202" s="121"/>
      <c r="L202" s="121"/>
      <c r="M202" s="121"/>
      <c r="N202" s="121"/>
      <c r="O202" s="117"/>
      <c r="S202" s="172"/>
    </row>
    <row r="203" spans="2:19" s="11" customFormat="1" x14ac:dyDescent="0.3">
      <c r="B203" s="118"/>
      <c r="C203" s="118"/>
      <c r="D203" s="118"/>
      <c r="E203" s="118"/>
      <c r="F203" s="118"/>
      <c r="G203" s="118"/>
      <c r="H203" s="118"/>
      <c r="I203" s="167"/>
      <c r="J203" s="167"/>
      <c r="K203" s="121"/>
      <c r="L203" s="121"/>
      <c r="M203" s="121"/>
      <c r="N203" s="121"/>
      <c r="O203" s="117"/>
      <c r="S203" s="172"/>
    </row>
    <row r="204" spans="2:19" s="11" customFormat="1" x14ac:dyDescent="0.3">
      <c r="B204" s="118"/>
      <c r="C204" s="118"/>
      <c r="D204" s="118"/>
      <c r="E204" s="118"/>
      <c r="F204" s="118"/>
      <c r="G204" s="118"/>
      <c r="H204" s="118"/>
      <c r="I204" s="167"/>
      <c r="J204" s="167"/>
      <c r="K204" s="121"/>
      <c r="L204" s="121"/>
      <c r="M204" s="121"/>
      <c r="N204" s="121"/>
      <c r="O204" s="117"/>
      <c r="S204" s="172"/>
    </row>
    <row r="205" spans="2:19" s="11" customFormat="1" x14ac:dyDescent="0.3">
      <c r="B205" s="118"/>
      <c r="C205" s="118"/>
      <c r="D205" s="118"/>
      <c r="E205" s="118"/>
      <c r="F205" s="118"/>
      <c r="G205" s="118"/>
      <c r="H205" s="118"/>
      <c r="I205" s="167"/>
      <c r="J205" s="167"/>
      <c r="K205" s="121"/>
      <c r="L205" s="121"/>
      <c r="M205" s="121"/>
      <c r="N205" s="121"/>
      <c r="O205" s="117"/>
      <c r="S205" s="172"/>
    </row>
    <row r="206" spans="2:19" s="11" customFormat="1" x14ac:dyDescent="0.3">
      <c r="B206" s="118"/>
      <c r="C206" s="118"/>
      <c r="D206" s="118"/>
      <c r="E206" s="118"/>
      <c r="F206" s="118"/>
      <c r="G206" s="118"/>
      <c r="H206" s="118"/>
      <c r="I206" s="167"/>
      <c r="J206" s="167"/>
      <c r="K206" s="121"/>
      <c r="L206" s="121"/>
      <c r="M206" s="121"/>
      <c r="N206" s="121"/>
      <c r="O206" s="117"/>
      <c r="S206" s="172"/>
    </row>
    <row r="207" spans="2:19" s="11" customFormat="1" x14ac:dyDescent="0.3">
      <c r="B207" s="118"/>
      <c r="C207" s="118"/>
      <c r="D207" s="118"/>
      <c r="E207" s="118"/>
      <c r="F207" s="118"/>
      <c r="G207" s="118"/>
      <c r="H207" s="118"/>
      <c r="I207" s="167"/>
      <c r="J207" s="167"/>
      <c r="K207" s="121"/>
      <c r="L207" s="121"/>
      <c r="M207" s="121"/>
      <c r="N207" s="121"/>
      <c r="O207" s="117"/>
      <c r="S207" s="172"/>
    </row>
    <row r="208" spans="2:19" s="11" customFormat="1" x14ac:dyDescent="0.3">
      <c r="B208" s="118"/>
      <c r="C208" s="118"/>
      <c r="D208" s="118"/>
      <c r="E208" s="118"/>
      <c r="F208" s="118"/>
      <c r="G208" s="118"/>
      <c r="H208" s="118"/>
      <c r="I208" s="167"/>
      <c r="J208" s="167"/>
      <c r="K208" s="121"/>
      <c r="L208" s="121"/>
      <c r="M208" s="121"/>
      <c r="N208" s="121"/>
      <c r="O208" s="117"/>
      <c r="S208" s="172"/>
    </row>
    <row r="209" spans="2:19" s="11" customFormat="1" x14ac:dyDescent="0.3">
      <c r="B209" s="118"/>
      <c r="C209" s="118"/>
      <c r="D209" s="118"/>
      <c r="E209" s="118"/>
      <c r="F209" s="118"/>
      <c r="G209" s="118"/>
      <c r="H209" s="118"/>
      <c r="I209" s="167"/>
      <c r="J209" s="167"/>
      <c r="K209" s="121"/>
      <c r="L209" s="121"/>
      <c r="M209" s="121"/>
      <c r="N209" s="121"/>
      <c r="O209" s="117"/>
      <c r="S209" s="172"/>
    </row>
    <row r="210" spans="2:19" s="11" customFormat="1" x14ac:dyDescent="0.3">
      <c r="B210" s="118"/>
      <c r="C210" s="118"/>
      <c r="D210" s="118"/>
      <c r="E210" s="118"/>
      <c r="F210" s="118"/>
      <c r="G210" s="118"/>
      <c r="H210" s="118"/>
      <c r="I210" s="167"/>
      <c r="J210" s="167"/>
      <c r="K210" s="121"/>
      <c r="L210" s="121"/>
      <c r="M210" s="121"/>
      <c r="N210" s="121"/>
      <c r="O210" s="117"/>
      <c r="S210" s="172"/>
    </row>
    <row r="211" spans="2:19" s="11" customFormat="1" x14ac:dyDescent="0.3">
      <c r="B211" s="118"/>
      <c r="C211" s="118"/>
      <c r="D211" s="118"/>
      <c r="E211" s="118"/>
      <c r="F211" s="118"/>
      <c r="G211" s="118"/>
      <c r="H211" s="118"/>
      <c r="I211" s="167"/>
      <c r="J211" s="167"/>
      <c r="K211" s="121"/>
      <c r="L211" s="121"/>
      <c r="M211" s="121"/>
      <c r="N211" s="121"/>
      <c r="O211" s="117"/>
      <c r="S211" s="172"/>
    </row>
    <row r="212" spans="2:19" s="11" customFormat="1" x14ac:dyDescent="0.3">
      <c r="B212" s="118"/>
      <c r="C212" s="118"/>
      <c r="D212" s="118"/>
      <c r="E212" s="118"/>
      <c r="F212" s="118"/>
      <c r="G212" s="118"/>
      <c r="H212" s="118"/>
      <c r="I212" s="167"/>
      <c r="J212" s="167"/>
      <c r="K212" s="121"/>
      <c r="L212" s="121"/>
      <c r="M212" s="121"/>
      <c r="N212" s="121"/>
      <c r="O212" s="117"/>
      <c r="S212" s="172"/>
    </row>
    <row r="213" spans="2:19" s="11" customFormat="1" x14ac:dyDescent="0.3">
      <c r="B213" s="118"/>
      <c r="C213" s="118"/>
      <c r="D213" s="118"/>
      <c r="E213" s="118"/>
      <c r="F213" s="118"/>
      <c r="G213" s="118"/>
      <c r="H213" s="118"/>
      <c r="I213" s="167"/>
      <c r="J213" s="167"/>
      <c r="K213" s="121"/>
      <c r="L213" s="121"/>
      <c r="M213" s="121"/>
      <c r="N213" s="121"/>
      <c r="O213" s="117"/>
      <c r="S213" s="172"/>
    </row>
    <row r="214" spans="2:19" s="11" customFormat="1" x14ac:dyDescent="0.3">
      <c r="B214" s="118"/>
      <c r="C214" s="118"/>
      <c r="D214" s="118"/>
      <c r="E214" s="118"/>
      <c r="F214" s="118"/>
      <c r="G214" s="118"/>
      <c r="H214" s="118"/>
      <c r="I214" s="167"/>
      <c r="J214" s="167"/>
      <c r="K214" s="121"/>
      <c r="L214" s="121"/>
      <c r="M214" s="121"/>
      <c r="N214" s="121"/>
      <c r="O214" s="117"/>
      <c r="S214" s="172"/>
    </row>
    <row r="215" spans="2:19" s="11" customFormat="1" x14ac:dyDescent="0.3">
      <c r="B215" s="118"/>
      <c r="C215" s="118"/>
      <c r="D215" s="118"/>
      <c r="E215" s="118"/>
      <c r="F215" s="118"/>
      <c r="G215" s="118"/>
      <c r="H215" s="118"/>
      <c r="I215" s="167"/>
      <c r="J215" s="167"/>
      <c r="K215" s="121"/>
      <c r="L215" s="121"/>
      <c r="M215" s="121"/>
      <c r="N215" s="121"/>
      <c r="O215" s="117"/>
      <c r="S215" s="172"/>
    </row>
    <row r="216" spans="2:19" s="11" customFormat="1" x14ac:dyDescent="0.3">
      <c r="B216" s="118"/>
      <c r="C216" s="118"/>
      <c r="D216" s="118"/>
      <c r="E216" s="118"/>
      <c r="F216" s="118"/>
      <c r="G216" s="118"/>
      <c r="H216" s="118"/>
      <c r="I216" s="167"/>
      <c r="J216" s="167"/>
      <c r="K216" s="121"/>
      <c r="L216" s="121"/>
      <c r="M216" s="121"/>
      <c r="N216" s="121"/>
      <c r="O216" s="117"/>
      <c r="S216" s="172"/>
    </row>
    <row r="217" spans="2:19" s="11" customFormat="1" x14ac:dyDescent="0.3">
      <c r="B217" s="118"/>
      <c r="C217" s="118"/>
      <c r="D217" s="118"/>
      <c r="E217" s="118"/>
      <c r="F217" s="118"/>
      <c r="G217" s="118"/>
      <c r="H217" s="118"/>
      <c r="I217" s="167"/>
      <c r="J217" s="167"/>
      <c r="K217" s="121"/>
      <c r="L217" s="121"/>
      <c r="M217" s="121"/>
      <c r="N217" s="121"/>
      <c r="O217" s="117"/>
      <c r="S217" s="172"/>
    </row>
    <row r="218" spans="2:19" s="11" customFormat="1" x14ac:dyDescent="0.3">
      <c r="B218" s="118"/>
      <c r="C218" s="118"/>
      <c r="D218" s="118"/>
      <c r="E218" s="118"/>
      <c r="F218" s="118"/>
      <c r="G218" s="118"/>
      <c r="H218" s="118"/>
      <c r="I218" s="167"/>
      <c r="J218" s="167"/>
      <c r="K218" s="121"/>
      <c r="L218" s="121"/>
      <c r="M218" s="121"/>
      <c r="N218" s="121"/>
      <c r="O218" s="117"/>
      <c r="S218" s="172"/>
    </row>
    <row r="219" spans="2:19" s="11" customFormat="1" x14ac:dyDescent="0.3">
      <c r="B219" s="118"/>
      <c r="C219" s="118"/>
      <c r="D219" s="118"/>
      <c r="E219" s="118"/>
      <c r="F219" s="118"/>
      <c r="G219" s="118"/>
      <c r="H219" s="118"/>
      <c r="I219" s="167"/>
      <c r="J219" s="167"/>
      <c r="K219" s="121"/>
      <c r="L219" s="121"/>
      <c r="M219" s="121"/>
      <c r="N219" s="121"/>
      <c r="O219" s="117"/>
      <c r="S219" s="172"/>
    </row>
    <row r="220" spans="2:19" s="11" customFormat="1" x14ac:dyDescent="0.3">
      <c r="B220" s="118"/>
      <c r="C220" s="118"/>
      <c r="D220" s="118"/>
      <c r="E220" s="118"/>
      <c r="F220" s="118"/>
      <c r="G220" s="118"/>
      <c r="H220" s="118"/>
      <c r="I220" s="167"/>
      <c r="J220" s="167"/>
      <c r="K220" s="121"/>
      <c r="L220" s="121"/>
      <c r="M220" s="121"/>
      <c r="N220" s="121"/>
      <c r="O220" s="117"/>
      <c r="S220" s="172"/>
    </row>
    <row r="221" spans="2:19" s="11" customFormat="1" x14ac:dyDescent="0.3">
      <c r="B221" s="118"/>
      <c r="C221" s="118"/>
      <c r="D221" s="118"/>
      <c r="E221" s="118"/>
      <c r="F221" s="118"/>
      <c r="G221" s="118"/>
      <c r="H221" s="118"/>
      <c r="I221" s="167"/>
      <c r="J221" s="167"/>
      <c r="K221" s="121"/>
      <c r="L221" s="121"/>
      <c r="M221" s="121"/>
      <c r="N221" s="121"/>
      <c r="O221" s="117"/>
      <c r="S221" s="172"/>
    </row>
    <row r="222" spans="2:19" s="11" customFormat="1" x14ac:dyDescent="0.3">
      <c r="B222" s="118"/>
      <c r="C222" s="118"/>
      <c r="D222" s="118"/>
      <c r="E222" s="118"/>
      <c r="F222" s="118"/>
      <c r="G222" s="118"/>
      <c r="H222" s="118"/>
      <c r="I222" s="167"/>
      <c r="J222" s="167"/>
      <c r="K222" s="121"/>
      <c r="L222" s="121"/>
      <c r="M222" s="121"/>
      <c r="N222" s="121"/>
      <c r="O222" s="117"/>
      <c r="S222" s="172"/>
    </row>
    <row r="223" spans="2:19" s="11" customFormat="1" x14ac:dyDescent="0.3">
      <c r="B223" s="118"/>
      <c r="C223" s="118"/>
      <c r="D223" s="118"/>
      <c r="E223" s="118"/>
      <c r="F223" s="118"/>
      <c r="G223" s="118"/>
      <c r="H223" s="118"/>
      <c r="I223" s="167"/>
      <c r="J223" s="167"/>
      <c r="K223" s="121"/>
      <c r="L223" s="121"/>
      <c r="M223" s="121"/>
      <c r="N223" s="121"/>
      <c r="O223" s="117"/>
      <c r="S223" s="172"/>
    </row>
    <row r="224" spans="2:19" s="11" customFormat="1" x14ac:dyDescent="0.3">
      <c r="B224" s="118"/>
      <c r="C224" s="118"/>
      <c r="D224" s="118"/>
      <c r="E224" s="118"/>
      <c r="F224" s="118"/>
      <c r="G224" s="118"/>
      <c r="H224" s="118"/>
      <c r="I224" s="167"/>
      <c r="J224" s="167"/>
      <c r="K224" s="121"/>
      <c r="L224" s="121"/>
      <c r="M224" s="121"/>
      <c r="N224" s="121"/>
      <c r="O224" s="117"/>
      <c r="S224" s="172"/>
    </row>
    <row r="225" spans="2:19" s="11" customFormat="1" x14ac:dyDescent="0.3">
      <c r="B225" s="118"/>
      <c r="C225" s="118"/>
      <c r="D225" s="118"/>
      <c r="E225" s="118"/>
      <c r="F225" s="118"/>
      <c r="G225" s="118"/>
      <c r="H225" s="118"/>
      <c r="I225" s="167"/>
      <c r="J225" s="167"/>
      <c r="K225" s="121"/>
      <c r="L225" s="121"/>
      <c r="M225" s="121"/>
      <c r="N225" s="121"/>
      <c r="O225" s="117"/>
      <c r="S225" s="172"/>
    </row>
    <row r="226" spans="2:19" s="11" customFormat="1" x14ac:dyDescent="0.3">
      <c r="B226" s="118"/>
      <c r="C226" s="118"/>
      <c r="D226" s="118"/>
      <c r="E226" s="118"/>
      <c r="F226" s="118"/>
      <c r="G226" s="118"/>
      <c r="H226" s="118"/>
      <c r="I226" s="167"/>
      <c r="J226" s="167"/>
      <c r="K226" s="121"/>
      <c r="L226" s="121"/>
      <c r="M226" s="121"/>
      <c r="N226" s="121"/>
      <c r="O226" s="117"/>
      <c r="S226" s="172"/>
    </row>
    <row r="227" spans="2:19" s="11" customFormat="1" x14ac:dyDescent="0.3">
      <c r="B227" s="118"/>
      <c r="C227" s="118"/>
      <c r="D227" s="118"/>
      <c r="E227" s="118"/>
      <c r="F227" s="118"/>
      <c r="G227" s="118"/>
      <c r="H227" s="118"/>
      <c r="I227" s="167"/>
      <c r="J227" s="167"/>
      <c r="K227" s="121"/>
      <c r="L227" s="121"/>
      <c r="M227" s="121"/>
      <c r="N227" s="121"/>
      <c r="O227" s="117"/>
      <c r="S227" s="172"/>
    </row>
    <row r="228" spans="2:19" s="11" customFormat="1" x14ac:dyDescent="0.3">
      <c r="B228" s="118"/>
      <c r="C228" s="118"/>
      <c r="D228" s="118"/>
      <c r="E228" s="118"/>
      <c r="F228" s="118"/>
      <c r="G228" s="118"/>
      <c r="H228" s="118"/>
      <c r="I228" s="167"/>
      <c r="J228" s="167"/>
      <c r="K228" s="121"/>
      <c r="L228" s="121"/>
      <c r="M228" s="121"/>
      <c r="N228" s="121"/>
      <c r="O228" s="117"/>
      <c r="S228" s="172"/>
    </row>
    <row r="229" spans="2:19" s="11" customFormat="1" x14ac:dyDescent="0.3">
      <c r="B229" s="118"/>
      <c r="C229" s="118"/>
      <c r="D229" s="118"/>
      <c r="E229" s="118"/>
      <c r="F229" s="118"/>
      <c r="G229" s="118"/>
      <c r="H229" s="118"/>
      <c r="I229" s="167"/>
      <c r="J229" s="167"/>
      <c r="K229" s="121"/>
      <c r="L229" s="121"/>
      <c r="M229" s="121"/>
      <c r="N229" s="121"/>
      <c r="O229" s="117"/>
      <c r="S229" s="172"/>
    </row>
    <row r="230" spans="2:19" s="11" customFormat="1" x14ac:dyDescent="0.3">
      <c r="B230" s="118"/>
      <c r="C230" s="118"/>
      <c r="D230" s="118"/>
      <c r="E230" s="118"/>
      <c r="F230" s="118"/>
      <c r="G230" s="118"/>
      <c r="H230" s="118"/>
      <c r="I230" s="167"/>
      <c r="J230" s="167"/>
      <c r="K230" s="121"/>
      <c r="L230" s="121"/>
      <c r="M230" s="121"/>
      <c r="N230" s="121"/>
      <c r="O230" s="117"/>
      <c r="S230" s="172"/>
    </row>
    <row r="231" spans="2:19" s="11" customFormat="1" x14ac:dyDescent="0.3">
      <c r="B231" s="118"/>
      <c r="C231" s="118"/>
      <c r="D231" s="118"/>
      <c r="E231" s="118"/>
      <c r="F231" s="118"/>
      <c r="G231" s="118"/>
      <c r="H231" s="118"/>
      <c r="I231" s="167"/>
      <c r="J231" s="167"/>
      <c r="K231" s="121"/>
      <c r="L231" s="121"/>
      <c r="M231" s="121"/>
      <c r="N231" s="121"/>
      <c r="O231" s="117"/>
      <c r="S231" s="172"/>
    </row>
    <row r="232" spans="2:19" s="11" customFormat="1" x14ac:dyDescent="0.3">
      <c r="B232" s="118"/>
      <c r="C232" s="118"/>
      <c r="D232" s="118"/>
      <c r="E232" s="118"/>
      <c r="F232" s="118"/>
      <c r="G232" s="118"/>
      <c r="H232" s="118"/>
      <c r="I232" s="167"/>
      <c r="J232" s="167"/>
      <c r="K232" s="121"/>
      <c r="L232" s="121"/>
      <c r="M232" s="121"/>
      <c r="N232" s="121"/>
      <c r="O232" s="117"/>
      <c r="S232" s="172"/>
    </row>
    <row r="233" spans="2:19" s="11" customFormat="1" x14ac:dyDescent="0.3">
      <c r="B233" s="118"/>
      <c r="C233" s="118"/>
      <c r="D233" s="118"/>
      <c r="E233" s="118"/>
      <c r="F233" s="118"/>
      <c r="G233" s="118"/>
      <c r="H233" s="118"/>
      <c r="I233" s="167"/>
      <c r="J233" s="167"/>
      <c r="K233" s="121"/>
      <c r="L233" s="121"/>
      <c r="M233" s="121"/>
      <c r="N233" s="121"/>
      <c r="O233" s="117"/>
      <c r="S233" s="172"/>
    </row>
    <row r="234" spans="2:19" s="11" customFormat="1" x14ac:dyDescent="0.3">
      <c r="B234" s="118"/>
      <c r="C234" s="118"/>
      <c r="D234" s="118"/>
      <c r="E234" s="118"/>
      <c r="F234" s="118"/>
      <c r="G234" s="118"/>
      <c r="H234" s="118"/>
      <c r="I234" s="167"/>
      <c r="J234" s="167"/>
      <c r="K234" s="121"/>
      <c r="L234" s="121"/>
      <c r="M234" s="121"/>
      <c r="N234" s="121"/>
      <c r="O234" s="117"/>
      <c r="S234" s="172"/>
    </row>
    <row r="235" spans="2:19" s="11" customFormat="1" x14ac:dyDescent="0.3">
      <c r="B235" s="118"/>
      <c r="C235" s="118"/>
      <c r="D235" s="118"/>
      <c r="E235" s="118"/>
      <c r="F235" s="118"/>
      <c r="G235" s="118"/>
      <c r="H235" s="118"/>
      <c r="I235" s="167"/>
      <c r="J235" s="167"/>
      <c r="K235" s="121"/>
      <c r="L235" s="121"/>
      <c r="M235" s="121"/>
      <c r="N235" s="121"/>
      <c r="O235" s="117"/>
      <c r="S235" s="172"/>
    </row>
    <row r="236" spans="2:19" s="11" customFormat="1" x14ac:dyDescent="0.3">
      <c r="B236" s="118"/>
      <c r="C236" s="118"/>
      <c r="D236" s="118"/>
      <c r="E236" s="118"/>
      <c r="F236" s="118"/>
      <c r="G236" s="118"/>
      <c r="H236" s="118"/>
      <c r="I236" s="167"/>
      <c r="J236" s="167"/>
      <c r="K236" s="121"/>
      <c r="L236" s="121"/>
      <c r="M236" s="121"/>
      <c r="N236" s="121"/>
      <c r="O236" s="117"/>
      <c r="S236" s="172"/>
    </row>
    <row r="237" spans="2:19" s="11" customFormat="1" x14ac:dyDescent="0.3">
      <c r="B237" s="118"/>
      <c r="C237" s="118"/>
      <c r="D237" s="118"/>
      <c r="E237" s="118"/>
      <c r="F237" s="118"/>
      <c r="G237" s="118"/>
      <c r="H237" s="118"/>
      <c r="I237" s="167"/>
      <c r="J237" s="167"/>
      <c r="K237" s="121"/>
      <c r="L237" s="121"/>
      <c r="M237" s="121"/>
      <c r="N237" s="121"/>
      <c r="O237" s="117"/>
      <c r="S237" s="172"/>
    </row>
    <row r="238" spans="2:19" s="11" customFormat="1" x14ac:dyDescent="0.3">
      <c r="B238" s="118"/>
      <c r="C238" s="118"/>
      <c r="D238" s="118"/>
      <c r="E238" s="118"/>
      <c r="F238" s="118"/>
      <c r="G238" s="118"/>
      <c r="H238" s="118"/>
      <c r="I238" s="167"/>
      <c r="J238" s="167"/>
      <c r="K238" s="121"/>
      <c r="L238" s="121"/>
      <c r="M238" s="121"/>
      <c r="N238" s="121"/>
      <c r="O238" s="117"/>
      <c r="S238" s="172"/>
    </row>
    <row r="239" spans="2:19" s="11" customFormat="1" x14ac:dyDescent="0.3">
      <c r="B239" s="118"/>
      <c r="C239" s="118"/>
      <c r="D239" s="118"/>
      <c r="E239" s="118"/>
      <c r="F239" s="118"/>
      <c r="G239" s="118"/>
      <c r="H239" s="118"/>
      <c r="I239" s="167"/>
      <c r="J239" s="167"/>
      <c r="K239" s="121"/>
      <c r="L239" s="121"/>
      <c r="M239" s="121"/>
      <c r="N239" s="121"/>
      <c r="O239" s="117"/>
      <c r="S239" s="172"/>
    </row>
    <row r="240" spans="2:19" s="11" customFormat="1" x14ac:dyDescent="0.3">
      <c r="B240" s="118"/>
      <c r="C240" s="118"/>
      <c r="D240" s="118"/>
      <c r="E240" s="118"/>
      <c r="F240" s="118"/>
      <c r="G240" s="118"/>
      <c r="H240" s="118"/>
      <c r="I240" s="167"/>
      <c r="J240" s="167"/>
      <c r="K240" s="121"/>
      <c r="L240" s="121"/>
      <c r="M240" s="121"/>
      <c r="N240" s="121"/>
      <c r="O240" s="117"/>
      <c r="S240" s="172"/>
    </row>
    <row r="241" spans="2:19" s="11" customFormat="1" x14ac:dyDescent="0.3">
      <c r="B241" s="118"/>
      <c r="C241" s="118"/>
      <c r="D241" s="118"/>
      <c r="E241" s="118"/>
      <c r="F241" s="118"/>
      <c r="G241" s="118"/>
      <c r="H241" s="118"/>
      <c r="I241" s="167"/>
      <c r="J241" s="167"/>
      <c r="K241" s="121"/>
      <c r="L241" s="121"/>
      <c r="M241" s="121"/>
      <c r="N241" s="121"/>
      <c r="O241" s="117"/>
      <c r="S241" s="172"/>
    </row>
    <row r="242" spans="2:19" s="11" customFormat="1" x14ac:dyDescent="0.3">
      <c r="B242" s="118"/>
      <c r="C242" s="118"/>
      <c r="D242" s="118"/>
      <c r="E242" s="118"/>
      <c r="F242" s="118"/>
      <c r="G242" s="118"/>
      <c r="H242" s="118"/>
      <c r="I242" s="167"/>
      <c r="J242" s="167"/>
      <c r="K242" s="121"/>
      <c r="L242" s="121"/>
      <c r="M242" s="121"/>
      <c r="N242" s="121"/>
      <c r="O242" s="117"/>
      <c r="S242" s="172"/>
    </row>
    <row r="243" spans="2:19" s="11" customFormat="1" x14ac:dyDescent="0.3">
      <c r="B243" s="118"/>
      <c r="C243" s="118"/>
      <c r="D243" s="118"/>
      <c r="E243" s="118"/>
      <c r="F243" s="118"/>
      <c r="G243" s="118"/>
      <c r="H243" s="118"/>
      <c r="I243" s="167"/>
      <c r="J243" s="167"/>
      <c r="K243" s="121"/>
      <c r="L243" s="121"/>
      <c r="M243" s="121"/>
      <c r="N243" s="121"/>
      <c r="O243" s="117"/>
      <c r="S243" s="172"/>
    </row>
    <row r="244" spans="2:19" s="11" customFormat="1" x14ac:dyDescent="0.3">
      <c r="B244" s="118"/>
      <c r="C244" s="118"/>
      <c r="D244" s="118"/>
      <c r="E244" s="118"/>
      <c r="F244" s="118"/>
      <c r="G244" s="118"/>
      <c r="H244" s="118"/>
      <c r="I244" s="167"/>
      <c r="J244" s="167"/>
      <c r="K244" s="121"/>
      <c r="L244" s="121"/>
      <c r="M244" s="121"/>
      <c r="N244" s="121"/>
      <c r="O244" s="117"/>
      <c r="S244" s="172"/>
    </row>
    <row r="245" spans="2:19" s="11" customFormat="1" x14ac:dyDescent="0.3">
      <c r="B245" s="118"/>
      <c r="C245" s="118"/>
      <c r="D245" s="118"/>
      <c r="E245" s="118"/>
      <c r="F245" s="118"/>
      <c r="G245" s="118"/>
      <c r="H245" s="118"/>
      <c r="I245" s="167"/>
      <c r="J245" s="167"/>
      <c r="K245" s="121"/>
      <c r="L245" s="121"/>
      <c r="M245" s="121"/>
      <c r="N245" s="121"/>
      <c r="O245" s="117"/>
      <c r="S245" s="172"/>
    </row>
    <row r="246" spans="2:19" s="11" customFormat="1" x14ac:dyDescent="0.3">
      <c r="B246" s="118"/>
      <c r="C246" s="118"/>
      <c r="D246" s="118"/>
      <c r="E246" s="118"/>
      <c r="F246" s="118"/>
      <c r="G246" s="118"/>
      <c r="H246" s="118"/>
      <c r="I246" s="167"/>
      <c r="J246" s="167"/>
      <c r="K246" s="121"/>
      <c r="L246" s="121"/>
      <c r="M246" s="121"/>
      <c r="N246" s="121"/>
      <c r="O246" s="117"/>
      <c r="S246" s="172"/>
    </row>
    <row r="247" spans="2:19" s="11" customFormat="1" x14ac:dyDescent="0.3">
      <c r="B247" s="118"/>
      <c r="C247" s="118"/>
      <c r="D247" s="118"/>
      <c r="E247" s="118"/>
      <c r="F247" s="118"/>
      <c r="G247" s="118"/>
      <c r="H247" s="118"/>
      <c r="I247" s="167"/>
      <c r="J247" s="167"/>
      <c r="K247" s="121"/>
      <c r="L247" s="121"/>
      <c r="M247" s="121"/>
      <c r="N247" s="121"/>
      <c r="O247" s="117"/>
      <c r="S247" s="172"/>
    </row>
    <row r="248" spans="2:19" s="11" customFormat="1" x14ac:dyDescent="0.3">
      <c r="B248" s="118"/>
      <c r="C248" s="118"/>
      <c r="D248" s="118"/>
      <c r="E248" s="118"/>
      <c r="F248" s="118"/>
      <c r="G248" s="118"/>
      <c r="H248" s="118"/>
      <c r="I248" s="167"/>
      <c r="J248" s="167"/>
      <c r="K248" s="121"/>
      <c r="L248" s="121"/>
      <c r="M248" s="121"/>
      <c r="N248" s="121"/>
      <c r="O248" s="117"/>
      <c r="S248" s="172"/>
    </row>
    <row r="249" spans="2:19" s="11" customFormat="1" x14ac:dyDescent="0.3">
      <c r="B249" s="118"/>
      <c r="C249" s="118"/>
      <c r="D249" s="118"/>
      <c r="E249" s="118"/>
      <c r="F249" s="118"/>
      <c r="G249" s="118"/>
      <c r="H249" s="118"/>
      <c r="I249" s="167"/>
      <c r="J249" s="167"/>
      <c r="K249" s="121"/>
      <c r="L249" s="121"/>
      <c r="M249" s="121"/>
      <c r="N249" s="121"/>
      <c r="O249" s="117"/>
      <c r="S249" s="172"/>
    </row>
    <row r="250" spans="2:19" s="11" customFormat="1" x14ac:dyDescent="0.3">
      <c r="B250" s="118"/>
      <c r="C250" s="118"/>
      <c r="D250" s="118"/>
      <c r="E250" s="118"/>
      <c r="F250" s="118"/>
      <c r="G250" s="118"/>
      <c r="H250" s="118"/>
      <c r="I250" s="167"/>
      <c r="J250" s="167"/>
      <c r="K250" s="121"/>
      <c r="L250" s="121"/>
      <c r="M250" s="121"/>
      <c r="N250" s="121"/>
      <c r="O250" s="117"/>
      <c r="S250" s="172"/>
    </row>
    <row r="251" spans="2:19" s="11" customFormat="1" x14ac:dyDescent="0.3">
      <c r="B251" s="118"/>
      <c r="C251" s="118"/>
      <c r="D251" s="118"/>
      <c r="E251" s="118"/>
      <c r="F251" s="118"/>
      <c r="G251" s="118"/>
      <c r="H251" s="118"/>
      <c r="I251" s="167"/>
      <c r="J251" s="167"/>
      <c r="K251" s="121"/>
      <c r="L251" s="121"/>
      <c r="M251" s="121"/>
      <c r="N251" s="121"/>
      <c r="O251" s="117"/>
      <c r="S251" s="172"/>
    </row>
    <row r="252" spans="2:19" s="11" customFormat="1" x14ac:dyDescent="0.3">
      <c r="B252" s="118"/>
      <c r="C252" s="118"/>
      <c r="D252" s="118"/>
      <c r="E252" s="118"/>
      <c r="F252" s="118"/>
      <c r="G252" s="118"/>
      <c r="H252" s="118"/>
      <c r="I252" s="167"/>
      <c r="J252" s="167"/>
      <c r="K252" s="121"/>
      <c r="L252" s="121"/>
      <c r="M252" s="121"/>
      <c r="N252" s="121"/>
      <c r="O252" s="117"/>
      <c r="S252" s="172"/>
    </row>
    <row r="253" spans="2:19" s="11" customFormat="1" x14ac:dyDescent="0.3">
      <c r="B253" s="118"/>
      <c r="C253" s="118"/>
      <c r="D253" s="118"/>
      <c r="E253" s="118"/>
      <c r="F253" s="118"/>
      <c r="G253" s="118"/>
      <c r="H253" s="118"/>
      <c r="I253" s="167"/>
      <c r="J253" s="167"/>
      <c r="K253" s="121"/>
      <c r="L253" s="121"/>
      <c r="M253" s="121"/>
      <c r="N253" s="121"/>
      <c r="O253" s="117"/>
      <c r="S253" s="172"/>
    </row>
    <row r="254" spans="2:19" s="11" customFormat="1" x14ac:dyDescent="0.3">
      <c r="B254" s="118"/>
      <c r="C254" s="118"/>
      <c r="D254" s="118"/>
      <c r="E254" s="118"/>
      <c r="F254" s="118"/>
      <c r="G254" s="118"/>
      <c r="H254" s="118"/>
      <c r="I254" s="167"/>
      <c r="J254" s="167"/>
      <c r="K254" s="121"/>
      <c r="L254" s="121"/>
      <c r="M254" s="121"/>
      <c r="N254" s="121"/>
      <c r="O254" s="117"/>
      <c r="S254" s="172"/>
    </row>
    <row r="255" spans="2:19" s="11" customFormat="1" x14ac:dyDescent="0.3">
      <c r="B255" s="118"/>
      <c r="C255" s="118"/>
      <c r="D255" s="118"/>
      <c r="E255" s="118"/>
      <c r="F255" s="118"/>
      <c r="G255" s="118"/>
      <c r="H255" s="118"/>
      <c r="I255" s="167"/>
      <c r="J255" s="167"/>
      <c r="K255" s="121"/>
      <c r="L255" s="121"/>
      <c r="M255" s="121"/>
      <c r="N255" s="121"/>
      <c r="O255" s="117"/>
      <c r="S255" s="172"/>
    </row>
    <row r="256" spans="2:19" s="11" customFormat="1" x14ac:dyDescent="0.3">
      <c r="B256" s="118"/>
      <c r="C256" s="118"/>
      <c r="D256" s="118"/>
      <c r="E256" s="118"/>
      <c r="F256" s="118"/>
      <c r="G256" s="118"/>
      <c r="H256" s="118"/>
      <c r="I256" s="167"/>
      <c r="J256" s="167"/>
      <c r="K256" s="121"/>
      <c r="L256" s="121"/>
      <c r="M256" s="121"/>
      <c r="N256" s="121"/>
      <c r="O256" s="117"/>
      <c r="S256" s="172"/>
    </row>
    <row r="257" spans="2:19" s="11" customFormat="1" x14ac:dyDescent="0.3">
      <c r="B257" s="118"/>
      <c r="C257" s="118"/>
      <c r="D257" s="118"/>
      <c r="E257" s="118"/>
      <c r="F257" s="118"/>
      <c r="G257" s="118"/>
      <c r="H257" s="118"/>
      <c r="I257" s="167"/>
      <c r="J257" s="167"/>
      <c r="K257" s="121"/>
      <c r="L257" s="121"/>
      <c r="M257" s="121"/>
      <c r="N257" s="121"/>
      <c r="O257" s="117"/>
      <c r="S257" s="172"/>
    </row>
    <row r="258" spans="2:19" s="11" customFormat="1" x14ac:dyDescent="0.3">
      <c r="B258" s="118"/>
      <c r="C258" s="118"/>
      <c r="D258" s="118"/>
      <c r="E258" s="118"/>
      <c r="F258" s="118"/>
      <c r="G258" s="118"/>
      <c r="H258" s="118"/>
      <c r="I258" s="167"/>
      <c r="J258" s="167"/>
      <c r="K258" s="121"/>
      <c r="L258" s="121"/>
      <c r="M258" s="121"/>
      <c r="N258" s="121"/>
      <c r="O258" s="117"/>
      <c r="S258" s="172"/>
    </row>
    <row r="259" spans="2:19" s="11" customFormat="1" x14ac:dyDescent="0.3">
      <c r="B259" s="118"/>
      <c r="C259" s="118"/>
      <c r="D259" s="118"/>
      <c r="E259" s="118"/>
      <c r="F259" s="118"/>
      <c r="G259" s="118"/>
      <c r="H259" s="118"/>
      <c r="I259" s="167"/>
      <c r="J259" s="167"/>
      <c r="K259" s="121"/>
      <c r="L259" s="121"/>
      <c r="M259" s="121"/>
      <c r="N259" s="121"/>
      <c r="O259" s="117"/>
      <c r="S259" s="172"/>
    </row>
    <row r="260" spans="2:19" s="11" customFormat="1" x14ac:dyDescent="0.3">
      <c r="B260" s="118"/>
      <c r="C260" s="118"/>
      <c r="D260" s="118"/>
      <c r="E260" s="118"/>
      <c r="F260" s="118"/>
      <c r="G260" s="118"/>
      <c r="H260" s="118"/>
      <c r="I260" s="167"/>
      <c r="J260" s="167"/>
      <c r="K260" s="121"/>
      <c r="L260" s="121"/>
      <c r="M260" s="121"/>
      <c r="N260" s="121"/>
      <c r="O260" s="117"/>
      <c r="S260" s="172"/>
    </row>
    <row r="261" spans="2:19" s="11" customFormat="1" x14ac:dyDescent="0.3">
      <c r="B261" s="118"/>
      <c r="C261" s="118"/>
      <c r="D261" s="118"/>
      <c r="E261" s="118"/>
      <c r="F261" s="118"/>
      <c r="G261" s="118"/>
      <c r="H261" s="118"/>
      <c r="I261" s="167"/>
      <c r="J261" s="167"/>
      <c r="K261" s="121"/>
      <c r="L261" s="121"/>
      <c r="M261" s="121"/>
      <c r="N261" s="121"/>
      <c r="O261" s="117"/>
      <c r="S261" s="172"/>
    </row>
    <row r="262" spans="2:19" s="11" customFormat="1" x14ac:dyDescent="0.3">
      <c r="B262" s="118"/>
      <c r="C262" s="118"/>
      <c r="D262" s="118"/>
      <c r="E262" s="118"/>
      <c r="F262" s="118"/>
      <c r="G262" s="118"/>
      <c r="H262" s="118"/>
      <c r="I262" s="167"/>
      <c r="J262" s="167"/>
      <c r="K262" s="121"/>
      <c r="L262" s="121"/>
      <c r="M262" s="121"/>
      <c r="N262" s="121"/>
      <c r="O262" s="117"/>
      <c r="S262" s="172"/>
    </row>
    <row r="263" spans="2:19" s="11" customFormat="1" x14ac:dyDescent="0.3">
      <c r="B263" s="118"/>
      <c r="C263" s="118"/>
      <c r="D263" s="118"/>
      <c r="E263" s="118"/>
      <c r="F263" s="118"/>
      <c r="G263" s="118"/>
      <c r="H263" s="118"/>
      <c r="I263" s="167"/>
      <c r="J263" s="167"/>
      <c r="K263" s="121"/>
      <c r="L263" s="121"/>
      <c r="M263" s="121"/>
      <c r="N263" s="121"/>
      <c r="O263" s="117"/>
      <c r="S263" s="172"/>
    </row>
    <row r="264" spans="2:19" s="11" customFormat="1" x14ac:dyDescent="0.3">
      <c r="B264" s="118"/>
      <c r="C264" s="118"/>
      <c r="D264" s="118"/>
      <c r="E264" s="118"/>
      <c r="F264" s="118"/>
      <c r="G264" s="118"/>
      <c r="H264" s="118"/>
      <c r="I264" s="167"/>
      <c r="J264" s="167"/>
      <c r="K264" s="121"/>
      <c r="L264" s="121"/>
      <c r="M264" s="121"/>
      <c r="N264" s="121"/>
      <c r="O264" s="117"/>
      <c r="S264" s="172"/>
    </row>
    <row r="265" spans="2:19" s="11" customFormat="1" x14ac:dyDescent="0.3">
      <c r="B265" s="118"/>
      <c r="C265" s="118"/>
      <c r="D265" s="118"/>
      <c r="E265" s="118"/>
      <c r="F265" s="118"/>
      <c r="G265" s="118"/>
      <c r="H265" s="118"/>
      <c r="I265" s="167"/>
      <c r="J265" s="167"/>
      <c r="K265" s="121"/>
      <c r="L265" s="121"/>
      <c r="M265" s="121"/>
      <c r="N265" s="121"/>
      <c r="O265" s="117"/>
      <c r="S265" s="172"/>
    </row>
    <row r="266" spans="2:19" s="11" customFormat="1" x14ac:dyDescent="0.3">
      <c r="B266" s="118"/>
      <c r="C266" s="118"/>
      <c r="D266" s="118"/>
      <c r="E266" s="118"/>
      <c r="F266" s="118"/>
      <c r="G266" s="118"/>
      <c r="H266" s="118"/>
      <c r="I266" s="167"/>
      <c r="J266" s="167"/>
      <c r="K266" s="121"/>
      <c r="L266" s="121"/>
      <c r="M266" s="121"/>
      <c r="N266" s="121"/>
      <c r="O266" s="117"/>
      <c r="S266" s="172"/>
    </row>
    <row r="267" spans="2:19" s="11" customFormat="1" x14ac:dyDescent="0.3">
      <c r="B267" s="118"/>
      <c r="C267" s="118"/>
      <c r="D267" s="118"/>
      <c r="E267" s="118"/>
      <c r="F267" s="118"/>
      <c r="G267" s="118"/>
      <c r="H267" s="118"/>
      <c r="I267" s="167"/>
      <c r="J267" s="167"/>
      <c r="K267" s="121"/>
      <c r="L267" s="121"/>
      <c r="M267" s="121"/>
      <c r="N267" s="121"/>
      <c r="O267" s="117"/>
      <c r="S267" s="172"/>
    </row>
    <row r="268" spans="2:19" s="11" customFormat="1" x14ac:dyDescent="0.3">
      <c r="B268" s="118"/>
      <c r="C268" s="118"/>
      <c r="D268" s="118"/>
      <c r="E268" s="118"/>
      <c r="F268" s="118"/>
      <c r="G268" s="118"/>
      <c r="H268" s="118"/>
      <c r="I268" s="167"/>
      <c r="J268" s="167"/>
      <c r="K268" s="121"/>
      <c r="L268" s="121"/>
      <c r="M268" s="121"/>
      <c r="N268" s="121"/>
      <c r="O268" s="117"/>
      <c r="S268" s="172"/>
    </row>
    <row r="269" spans="2:19" s="11" customFormat="1" x14ac:dyDescent="0.3">
      <c r="B269" s="118"/>
      <c r="C269" s="118"/>
      <c r="D269" s="118"/>
      <c r="E269" s="118"/>
      <c r="F269" s="118"/>
      <c r="G269" s="118"/>
      <c r="H269" s="118"/>
      <c r="I269" s="167"/>
      <c r="J269" s="167"/>
      <c r="K269" s="121"/>
      <c r="L269" s="121"/>
      <c r="M269" s="121"/>
      <c r="N269" s="121"/>
      <c r="O269" s="117"/>
      <c r="S269" s="172"/>
    </row>
    <row r="270" spans="2:19" s="11" customFormat="1" x14ac:dyDescent="0.3">
      <c r="B270" s="118"/>
      <c r="C270" s="118"/>
      <c r="D270" s="118"/>
      <c r="E270" s="118"/>
      <c r="F270" s="118"/>
      <c r="G270" s="118"/>
      <c r="H270" s="118"/>
      <c r="I270" s="167"/>
      <c r="J270" s="167"/>
      <c r="K270" s="121"/>
      <c r="L270" s="121"/>
      <c r="M270" s="121"/>
      <c r="N270" s="121"/>
      <c r="O270" s="117"/>
      <c r="S270" s="172"/>
    </row>
    <row r="271" spans="2:19" s="11" customFormat="1" x14ac:dyDescent="0.3">
      <c r="B271" s="118"/>
      <c r="C271" s="118"/>
      <c r="D271" s="118"/>
      <c r="E271" s="118"/>
      <c r="F271" s="118"/>
      <c r="G271" s="118"/>
      <c r="H271" s="118"/>
      <c r="I271" s="167"/>
      <c r="J271" s="167"/>
      <c r="K271" s="121"/>
      <c r="L271" s="121"/>
      <c r="M271" s="121"/>
      <c r="N271" s="121"/>
      <c r="O271" s="117"/>
      <c r="S271" s="172"/>
    </row>
    <row r="272" spans="2:19" s="11" customFormat="1" x14ac:dyDescent="0.3">
      <c r="B272" s="118"/>
      <c r="C272" s="118"/>
      <c r="D272" s="118"/>
      <c r="E272" s="118"/>
      <c r="F272" s="118"/>
      <c r="G272" s="118"/>
      <c r="H272" s="118"/>
      <c r="I272" s="167"/>
      <c r="J272" s="167"/>
      <c r="K272" s="121"/>
      <c r="L272" s="121"/>
      <c r="M272" s="121"/>
      <c r="N272" s="121"/>
      <c r="O272" s="117"/>
      <c r="S272" s="172"/>
    </row>
    <row r="273" spans="2:19" s="11" customFormat="1" x14ac:dyDescent="0.3">
      <c r="B273" s="118"/>
      <c r="C273" s="118"/>
      <c r="D273" s="118"/>
      <c r="E273" s="118"/>
      <c r="F273" s="118"/>
      <c r="G273" s="118"/>
      <c r="H273" s="118"/>
      <c r="I273" s="167"/>
      <c r="J273" s="167"/>
      <c r="K273" s="121"/>
      <c r="L273" s="121"/>
      <c r="M273" s="121"/>
      <c r="N273" s="121"/>
      <c r="O273" s="117"/>
      <c r="S273" s="172"/>
    </row>
    <row r="274" spans="2:19" s="11" customFormat="1" x14ac:dyDescent="0.3">
      <c r="B274" s="118"/>
      <c r="C274" s="118"/>
      <c r="D274" s="118"/>
      <c r="E274" s="118"/>
      <c r="F274" s="118"/>
      <c r="G274" s="118"/>
      <c r="H274" s="118"/>
      <c r="I274" s="167"/>
      <c r="J274" s="167"/>
      <c r="K274" s="121"/>
      <c r="L274" s="121"/>
      <c r="M274" s="121"/>
      <c r="N274" s="121"/>
      <c r="O274" s="117"/>
      <c r="S274" s="172"/>
    </row>
    <row r="275" spans="2:19" s="11" customFormat="1" x14ac:dyDescent="0.3">
      <c r="B275" s="118"/>
      <c r="C275" s="118"/>
      <c r="D275" s="118"/>
      <c r="E275" s="118"/>
      <c r="F275" s="118"/>
      <c r="G275" s="118"/>
      <c r="H275" s="118"/>
      <c r="I275" s="167"/>
      <c r="J275" s="167"/>
      <c r="K275" s="121"/>
      <c r="L275" s="121"/>
      <c r="M275" s="121"/>
      <c r="N275" s="121"/>
      <c r="O275" s="117"/>
      <c r="S275" s="172"/>
    </row>
    <row r="276" spans="2:19" s="11" customFormat="1" x14ac:dyDescent="0.3">
      <c r="B276" s="118"/>
      <c r="C276" s="118"/>
      <c r="D276" s="118"/>
      <c r="E276" s="118"/>
      <c r="F276" s="118"/>
      <c r="G276" s="118"/>
      <c r="H276" s="118"/>
      <c r="I276" s="167"/>
      <c r="J276" s="167"/>
      <c r="K276" s="121"/>
      <c r="L276" s="121"/>
      <c r="M276" s="121"/>
      <c r="N276" s="121"/>
      <c r="O276" s="117"/>
      <c r="S276" s="172"/>
    </row>
    <row r="277" spans="2:19" s="11" customFormat="1" x14ac:dyDescent="0.3">
      <c r="B277" s="118"/>
      <c r="C277" s="118"/>
      <c r="D277" s="118"/>
      <c r="E277" s="118"/>
      <c r="F277" s="118"/>
      <c r="G277" s="118"/>
      <c r="H277" s="118"/>
      <c r="I277" s="167"/>
      <c r="J277" s="167"/>
      <c r="K277" s="121"/>
      <c r="L277" s="121"/>
      <c r="M277" s="121"/>
      <c r="N277" s="121"/>
      <c r="O277" s="117"/>
      <c r="S277" s="172"/>
    </row>
    <row r="278" spans="2:19" s="11" customFormat="1" x14ac:dyDescent="0.3">
      <c r="B278" s="118"/>
      <c r="C278" s="118"/>
      <c r="D278" s="118"/>
      <c r="E278" s="118"/>
      <c r="F278" s="118"/>
      <c r="G278" s="118"/>
      <c r="H278" s="118"/>
      <c r="I278" s="167"/>
      <c r="J278" s="167"/>
      <c r="K278" s="121"/>
      <c r="L278" s="121"/>
      <c r="M278" s="121"/>
      <c r="N278" s="121"/>
      <c r="O278" s="117"/>
      <c r="S278" s="172"/>
    </row>
    <row r="279" spans="2:19" s="11" customFormat="1" x14ac:dyDescent="0.3">
      <c r="B279" s="118"/>
      <c r="C279" s="118"/>
      <c r="D279" s="118"/>
      <c r="E279" s="118"/>
      <c r="F279" s="118"/>
      <c r="G279" s="118"/>
      <c r="H279" s="118"/>
      <c r="I279" s="167"/>
      <c r="J279" s="167"/>
      <c r="K279" s="121"/>
      <c r="L279" s="121"/>
      <c r="M279" s="121"/>
      <c r="N279" s="121"/>
      <c r="O279" s="117"/>
      <c r="S279" s="172"/>
    </row>
    <row r="280" spans="2:19" s="11" customFormat="1" x14ac:dyDescent="0.3">
      <c r="B280" s="118"/>
      <c r="C280" s="118"/>
      <c r="D280" s="118"/>
      <c r="E280" s="118"/>
      <c r="F280" s="118"/>
      <c r="G280" s="118"/>
      <c r="H280" s="118"/>
      <c r="I280" s="167"/>
      <c r="J280" s="167"/>
      <c r="K280" s="121"/>
      <c r="L280" s="121"/>
      <c r="M280" s="121"/>
      <c r="N280" s="121"/>
      <c r="O280" s="117"/>
      <c r="S280" s="172"/>
    </row>
    <row r="281" spans="2:19" s="11" customFormat="1" x14ac:dyDescent="0.3">
      <c r="B281" s="118"/>
      <c r="C281" s="118"/>
      <c r="D281" s="118"/>
      <c r="E281" s="118"/>
      <c r="F281" s="118"/>
      <c r="G281" s="118"/>
      <c r="H281" s="118"/>
      <c r="I281" s="167"/>
      <c r="J281" s="167"/>
      <c r="K281" s="121"/>
      <c r="L281" s="121"/>
      <c r="M281" s="121"/>
      <c r="N281" s="121"/>
      <c r="O281" s="117"/>
      <c r="S281" s="172"/>
    </row>
    <row r="282" spans="2:19" s="11" customFormat="1" x14ac:dyDescent="0.3">
      <c r="B282" s="118"/>
      <c r="C282" s="118"/>
      <c r="D282" s="118"/>
      <c r="E282" s="118"/>
      <c r="F282" s="118"/>
      <c r="G282" s="118"/>
      <c r="H282" s="118"/>
      <c r="I282" s="167"/>
      <c r="J282" s="167"/>
      <c r="K282" s="121"/>
      <c r="L282" s="121"/>
      <c r="M282" s="121"/>
      <c r="N282" s="121"/>
      <c r="O282" s="117"/>
      <c r="S282" s="172"/>
    </row>
    <row r="283" spans="2:19" s="11" customFormat="1" x14ac:dyDescent="0.3">
      <c r="B283" s="118"/>
      <c r="C283" s="118"/>
      <c r="D283" s="118"/>
      <c r="E283" s="118"/>
      <c r="F283" s="118"/>
      <c r="G283" s="118"/>
      <c r="H283" s="118"/>
      <c r="I283" s="167"/>
      <c r="J283" s="167"/>
      <c r="K283" s="121"/>
      <c r="L283" s="121"/>
      <c r="M283" s="121"/>
      <c r="N283" s="121"/>
      <c r="O283" s="117"/>
      <c r="S283" s="172"/>
    </row>
    <row r="284" spans="2:19" s="11" customFormat="1" x14ac:dyDescent="0.3">
      <c r="B284" s="118"/>
      <c r="C284" s="118"/>
      <c r="D284" s="118"/>
      <c r="E284" s="118"/>
      <c r="F284" s="118"/>
      <c r="G284" s="118"/>
      <c r="H284" s="118"/>
      <c r="I284" s="167"/>
      <c r="J284" s="167"/>
      <c r="K284" s="121"/>
      <c r="L284" s="121"/>
      <c r="M284" s="121"/>
      <c r="N284" s="121"/>
      <c r="O284" s="117"/>
      <c r="S284" s="172"/>
    </row>
    <row r="285" spans="2:19" s="11" customFormat="1" x14ac:dyDescent="0.3">
      <c r="B285" s="118"/>
      <c r="C285" s="118"/>
      <c r="D285" s="118"/>
      <c r="E285" s="118"/>
      <c r="F285" s="118"/>
      <c r="G285" s="118"/>
      <c r="H285" s="118"/>
      <c r="I285" s="167"/>
      <c r="J285" s="167"/>
      <c r="K285" s="121"/>
      <c r="L285" s="121"/>
      <c r="M285" s="121"/>
      <c r="N285" s="121"/>
      <c r="O285" s="117"/>
      <c r="S285" s="172"/>
    </row>
    <row r="286" spans="2:19" s="11" customFormat="1" x14ac:dyDescent="0.3">
      <c r="B286" s="118"/>
      <c r="C286" s="118"/>
      <c r="D286" s="118"/>
      <c r="E286" s="118"/>
      <c r="F286" s="118"/>
      <c r="G286" s="118"/>
      <c r="H286" s="118"/>
      <c r="I286" s="167"/>
      <c r="J286" s="167"/>
      <c r="K286" s="121"/>
      <c r="L286" s="121"/>
      <c r="M286" s="121"/>
      <c r="N286" s="121"/>
      <c r="O286" s="117"/>
      <c r="S286" s="172"/>
    </row>
    <row r="287" spans="2:19" s="11" customFormat="1" x14ac:dyDescent="0.3">
      <c r="B287" s="118"/>
      <c r="C287" s="118"/>
      <c r="D287" s="118"/>
      <c r="E287" s="118"/>
      <c r="F287" s="118"/>
      <c r="G287" s="118"/>
      <c r="H287" s="118"/>
      <c r="I287" s="167"/>
      <c r="J287" s="167"/>
      <c r="K287" s="121"/>
      <c r="L287" s="121"/>
      <c r="M287" s="121"/>
      <c r="N287" s="121"/>
      <c r="O287" s="117"/>
      <c r="S287" s="172"/>
    </row>
    <row r="288" spans="2:19" s="11" customFormat="1" x14ac:dyDescent="0.3">
      <c r="B288" s="118"/>
      <c r="C288" s="118"/>
      <c r="D288" s="118"/>
      <c r="E288" s="118"/>
      <c r="F288" s="118"/>
      <c r="G288" s="118"/>
      <c r="H288" s="118"/>
      <c r="I288" s="167"/>
      <c r="J288" s="167"/>
      <c r="K288" s="121"/>
      <c r="L288" s="121"/>
      <c r="M288" s="121"/>
      <c r="N288" s="121"/>
      <c r="O288" s="117"/>
      <c r="S288" s="172"/>
    </row>
    <row r="289" spans="2:19" s="11" customFormat="1" x14ac:dyDescent="0.3">
      <c r="B289" s="118"/>
      <c r="C289" s="118"/>
      <c r="D289" s="118"/>
      <c r="E289" s="118"/>
      <c r="F289" s="118"/>
      <c r="G289" s="118"/>
      <c r="H289" s="118"/>
      <c r="I289" s="167"/>
      <c r="J289" s="167"/>
      <c r="K289" s="121"/>
      <c r="L289" s="121"/>
      <c r="M289" s="121"/>
      <c r="N289" s="121"/>
      <c r="O289" s="117"/>
      <c r="S289" s="172"/>
    </row>
    <row r="290" spans="2:19" s="11" customFormat="1" x14ac:dyDescent="0.3">
      <c r="B290" s="118"/>
      <c r="C290" s="118"/>
      <c r="D290" s="118"/>
      <c r="E290" s="118"/>
      <c r="F290" s="118"/>
      <c r="G290" s="118"/>
      <c r="H290" s="118"/>
      <c r="I290" s="167"/>
      <c r="J290" s="167"/>
      <c r="K290" s="121"/>
      <c r="L290" s="121"/>
      <c r="M290" s="121"/>
      <c r="N290" s="121"/>
      <c r="O290" s="117"/>
      <c r="S290" s="172"/>
    </row>
    <row r="291" spans="2:19" s="11" customFormat="1" x14ac:dyDescent="0.3">
      <c r="B291" s="118"/>
      <c r="C291" s="118"/>
      <c r="D291" s="118"/>
      <c r="E291" s="118"/>
      <c r="F291" s="118"/>
      <c r="G291" s="118"/>
      <c r="H291" s="118"/>
      <c r="I291" s="167"/>
      <c r="J291" s="167"/>
      <c r="K291" s="121"/>
      <c r="L291" s="121"/>
      <c r="M291" s="121"/>
      <c r="N291" s="121"/>
      <c r="O291" s="117"/>
      <c r="S291" s="172"/>
    </row>
    <row r="292" spans="2:19" s="11" customFormat="1" x14ac:dyDescent="0.3">
      <c r="B292" s="118"/>
      <c r="C292" s="118"/>
      <c r="D292" s="118"/>
      <c r="E292" s="118"/>
      <c r="F292" s="118"/>
      <c r="G292" s="118"/>
      <c r="H292" s="118"/>
      <c r="I292" s="167"/>
      <c r="J292" s="167"/>
      <c r="K292" s="121"/>
      <c r="L292" s="121"/>
      <c r="M292" s="121"/>
      <c r="N292" s="121"/>
      <c r="O292" s="117"/>
      <c r="S292" s="172"/>
    </row>
    <row r="293" spans="2:19" s="11" customFormat="1" x14ac:dyDescent="0.3">
      <c r="B293" s="118"/>
      <c r="C293" s="118"/>
      <c r="D293" s="118"/>
      <c r="E293" s="118"/>
      <c r="F293" s="118"/>
      <c r="G293" s="118"/>
      <c r="H293" s="118"/>
      <c r="I293" s="167"/>
      <c r="J293" s="167"/>
      <c r="K293" s="121"/>
      <c r="L293" s="121"/>
      <c r="M293" s="121"/>
      <c r="N293" s="121"/>
      <c r="O293" s="117"/>
      <c r="S293" s="172"/>
    </row>
    <row r="294" spans="2:19" s="11" customFormat="1" x14ac:dyDescent="0.3">
      <c r="B294" s="118"/>
      <c r="C294" s="118"/>
      <c r="D294" s="118"/>
      <c r="E294" s="118"/>
      <c r="F294" s="118"/>
      <c r="G294" s="118"/>
      <c r="H294" s="118"/>
      <c r="I294" s="167"/>
      <c r="J294" s="167"/>
      <c r="K294" s="121"/>
      <c r="L294" s="121"/>
      <c r="M294" s="121"/>
      <c r="N294" s="121"/>
      <c r="O294" s="117"/>
      <c r="S294" s="172"/>
    </row>
    <row r="295" spans="2:19" s="11" customFormat="1" x14ac:dyDescent="0.3">
      <c r="B295" s="118"/>
      <c r="C295" s="118"/>
      <c r="D295" s="118"/>
      <c r="E295" s="118"/>
      <c r="F295" s="118"/>
      <c r="G295" s="118"/>
      <c r="H295" s="118"/>
      <c r="I295" s="167"/>
      <c r="J295" s="167"/>
      <c r="K295" s="121"/>
      <c r="L295" s="121"/>
      <c r="M295" s="121"/>
      <c r="N295" s="121"/>
      <c r="O295" s="117"/>
      <c r="S295" s="172"/>
    </row>
    <row r="296" spans="2:19" s="11" customFormat="1" x14ac:dyDescent="0.3">
      <c r="B296" s="118"/>
      <c r="C296" s="118"/>
      <c r="D296" s="118"/>
      <c r="E296" s="118"/>
      <c r="F296" s="118"/>
      <c r="G296" s="118"/>
      <c r="H296" s="118"/>
      <c r="I296" s="167"/>
      <c r="J296" s="167"/>
      <c r="K296" s="121"/>
      <c r="L296" s="121"/>
      <c r="M296" s="121"/>
      <c r="N296" s="121"/>
      <c r="O296" s="117"/>
      <c r="S296" s="172"/>
    </row>
    <row r="297" spans="2:19" s="11" customFormat="1" x14ac:dyDescent="0.3">
      <c r="B297" s="118"/>
      <c r="C297" s="118"/>
      <c r="D297" s="118"/>
      <c r="E297" s="118"/>
      <c r="F297" s="118"/>
      <c r="G297" s="118"/>
      <c r="H297" s="118"/>
      <c r="I297" s="167"/>
      <c r="J297" s="167"/>
      <c r="K297" s="121"/>
      <c r="L297" s="121"/>
      <c r="M297" s="121"/>
      <c r="N297" s="121"/>
      <c r="O297" s="117"/>
      <c r="S297" s="172"/>
    </row>
    <row r="298" spans="2:19" s="11" customFormat="1" x14ac:dyDescent="0.3">
      <c r="B298" s="118"/>
      <c r="C298" s="118"/>
      <c r="D298" s="118"/>
      <c r="E298" s="118"/>
      <c r="F298" s="118"/>
      <c r="G298" s="118"/>
      <c r="H298" s="118"/>
      <c r="I298" s="167"/>
      <c r="J298" s="167"/>
      <c r="K298" s="121"/>
      <c r="L298" s="121"/>
      <c r="M298" s="121"/>
      <c r="N298" s="121"/>
      <c r="O298" s="117"/>
      <c r="S298" s="172"/>
    </row>
    <row r="299" spans="2:19" s="11" customFormat="1" x14ac:dyDescent="0.3">
      <c r="B299" s="118"/>
      <c r="C299" s="118"/>
      <c r="D299" s="118"/>
      <c r="E299" s="118"/>
      <c r="F299" s="118"/>
      <c r="G299" s="118"/>
      <c r="H299" s="118"/>
      <c r="I299" s="167"/>
      <c r="J299" s="167"/>
      <c r="K299" s="121"/>
      <c r="L299" s="121"/>
      <c r="M299" s="121"/>
      <c r="N299" s="121"/>
      <c r="O299" s="117"/>
      <c r="S299" s="172"/>
    </row>
    <row r="300" spans="2:19" s="11" customFormat="1" x14ac:dyDescent="0.3">
      <c r="B300" s="118"/>
      <c r="C300" s="118"/>
      <c r="D300" s="118"/>
      <c r="E300" s="118"/>
      <c r="F300" s="118"/>
      <c r="G300" s="118"/>
      <c r="H300" s="118"/>
      <c r="I300" s="167"/>
      <c r="J300" s="167"/>
      <c r="K300" s="121"/>
      <c r="L300" s="121"/>
      <c r="M300" s="121"/>
      <c r="N300" s="121"/>
      <c r="O300" s="117"/>
      <c r="S300" s="172"/>
    </row>
    <row r="301" spans="2:19" s="11" customFormat="1" x14ac:dyDescent="0.3">
      <c r="B301" s="118"/>
      <c r="C301" s="118"/>
      <c r="D301" s="118"/>
      <c r="E301" s="118"/>
      <c r="F301" s="118"/>
      <c r="G301" s="118"/>
      <c r="H301" s="118"/>
      <c r="I301" s="167"/>
      <c r="J301" s="167"/>
      <c r="K301" s="121"/>
      <c r="L301" s="121"/>
      <c r="M301" s="121"/>
      <c r="N301" s="121"/>
      <c r="O301" s="117"/>
      <c r="S301" s="172"/>
    </row>
    <row r="302" spans="2:19" s="11" customFormat="1" x14ac:dyDescent="0.3">
      <c r="B302" s="118"/>
      <c r="C302" s="118"/>
      <c r="D302" s="118"/>
      <c r="E302" s="118"/>
      <c r="F302" s="118"/>
      <c r="G302" s="118"/>
      <c r="H302" s="118"/>
      <c r="I302" s="167"/>
      <c r="J302" s="167"/>
      <c r="K302" s="121"/>
      <c r="L302" s="121"/>
      <c r="M302" s="121"/>
      <c r="N302" s="121"/>
      <c r="O302" s="117"/>
      <c r="S302" s="172"/>
    </row>
    <row r="303" spans="2:19" s="11" customFormat="1" x14ac:dyDescent="0.3">
      <c r="B303" s="118"/>
      <c r="C303" s="118"/>
      <c r="D303" s="118"/>
      <c r="E303" s="118"/>
      <c r="F303" s="118"/>
      <c r="G303" s="118"/>
      <c r="H303" s="118"/>
      <c r="I303" s="167"/>
      <c r="J303" s="167"/>
      <c r="K303" s="121"/>
      <c r="L303" s="121"/>
      <c r="M303" s="121"/>
      <c r="N303" s="121"/>
      <c r="O303" s="117"/>
      <c r="S303" s="172"/>
    </row>
    <row r="304" spans="2:19" s="11" customFormat="1" x14ac:dyDescent="0.3">
      <c r="B304" s="118"/>
      <c r="C304" s="118"/>
      <c r="D304" s="118"/>
      <c r="E304" s="118"/>
      <c r="F304" s="118"/>
      <c r="G304" s="118"/>
      <c r="H304" s="118"/>
      <c r="I304" s="167"/>
      <c r="J304" s="167"/>
      <c r="K304" s="121"/>
      <c r="L304" s="121"/>
      <c r="M304" s="121"/>
      <c r="N304" s="121"/>
      <c r="O304" s="117"/>
      <c r="S304" s="172"/>
    </row>
    <row r="305" spans="2:19" s="11" customFormat="1" x14ac:dyDescent="0.3">
      <c r="B305" s="118"/>
      <c r="C305" s="118"/>
      <c r="D305" s="118"/>
      <c r="E305" s="118"/>
      <c r="F305" s="118"/>
      <c r="G305" s="118"/>
      <c r="H305" s="118"/>
      <c r="I305" s="167"/>
      <c r="J305" s="167"/>
      <c r="K305" s="121"/>
      <c r="L305" s="121"/>
      <c r="M305" s="121"/>
      <c r="N305" s="121"/>
      <c r="O305" s="117"/>
      <c r="S305" s="172"/>
    </row>
    <row r="306" spans="2:19" s="11" customFormat="1" x14ac:dyDescent="0.3">
      <c r="B306" s="118"/>
      <c r="C306" s="118"/>
      <c r="D306" s="118"/>
      <c r="E306" s="118"/>
      <c r="F306" s="118"/>
      <c r="G306" s="118"/>
      <c r="H306" s="118"/>
      <c r="I306" s="167"/>
      <c r="J306" s="167"/>
      <c r="K306" s="121"/>
      <c r="L306" s="121"/>
      <c r="M306" s="121"/>
      <c r="N306" s="121"/>
      <c r="O306" s="117"/>
      <c r="S306" s="172"/>
    </row>
    <row r="307" spans="2:19" s="11" customFormat="1" x14ac:dyDescent="0.3">
      <c r="B307" s="118"/>
      <c r="C307" s="118"/>
      <c r="D307" s="118"/>
      <c r="E307" s="118"/>
      <c r="F307" s="118"/>
      <c r="G307" s="118"/>
      <c r="H307" s="118"/>
      <c r="I307" s="167"/>
      <c r="J307" s="167"/>
      <c r="K307" s="121"/>
      <c r="L307" s="121"/>
      <c r="M307" s="121"/>
      <c r="N307" s="121"/>
      <c r="O307" s="117"/>
      <c r="S307" s="172"/>
    </row>
    <row r="308" spans="2:19" s="11" customFormat="1" x14ac:dyDescent="0.3">
      <c r="B308" s="118"/>
      <c r="C308" s="118"/>
      <c r="D308" s="118"/>
      <c r="E308" s="118"/>
      <c r="F308" s="118"/>
      <c r="G308" s="118"/>
      <c r="H308" s="118"/>
      <c r="I308" s="167"/>
      <c r="J308" s="167"/>
      <c r="K308" s="121"/>
      <c r="L308" s="121"/>
      <c r="M308" s="121"/>
      <c r="N308" s="121"/>
      <c r="O308" s="117"/>
      <c r="S308" s="172"/>
    </row>
    <row r="309" spans="2:19" s="11" customFormat="1" x14ac:dyDescent="0.3">
      <c r="B309" s="118"/>
      <c r="C309" s="118"/>
      <c r="D309" s="118"/>
      <c r="E309" s="118"/>
      <c r="F309" s="118"/>
      <c r="G309" s="118"/>
      <c r="H309" s="118"/>
      <c r="I309" s="167"/>
      <c r="J309" s="167"/>
      <c r="K309" s="121"/>
      <c r="L309" s="121"/>
      <c r="M309" s="121"/>
      <c r="N309" s="121"/>
      <c r="O309" s="117"/>
      <c r="S309" s="172"/>
    </row>
    <row r="310" spans="2:19" s="11" customFormat="1" x14ac:dyDescent="0.3">
      <c r="B310" s="118"/>
      <c r="C310" s="118"/>
      <c r="D310" s="118"/>
      <c r="E310" s="118"/>
      <c r="F310" s="118"/>
      <c r="G310" s="118"/>
      <c r="H310" s="118"/>
      <c r="I310" s="167"/>
      <c r="J310" s="167"/>
      <c r="K310" s="121"/>
      <c r="L310" s="121"/>
      <c r="M310" s="121"/>
      <c r="N310" s="121"/>
      <c r="O310" s="117"/>
      <c r="S310" s="172"/>
    </row>
    <row r="311" spans="2:19" s="11" customFormat="1" x14ac:dyDescent="0.3">
      <c r="B311" s="118"/>
      <c r="C311" s="118"/>
      <c r="D311" s="118"/>
      <c r="E311" s="118"/>
      <c r="F311" s="118"/>
      <c r="G311" s="118"/>
      <c r="H311" s="118"/>
      <c r="I311" s="167"/>
      <c r="J311" s="167"/>
      <c r="K311" s="121"/>
      <c r="L311" s="121"/>
      <c r="M311" s="121"/>
      <c r="N311" s="121"/>
      <c r="O311" s="117"/>
      <c r="S311" s="172"/>
    </row>
    <row r="312" spans="2:19" s="11" customFormat="1" x14ac:dyDescent="0.3">
      <c r="B312" s="118"/>
      <c r="C312" s="118"/>
      <c r="D312" s="118"/>
      <c r="E312" s="118"/>
      <c r="F312" s="118"/>
      <c r="G312" s="118"/>
      <c r="H312" s="118"/>
      <c r="I312" s="167"/>
      <c r="J312" s="167"/>
      <c r="K312" s="121"/>
      <c r="L312" s="121"/>
      <c r="M312" s="121"/>
      <c r="N312" s="121"/>
      <c r="O312" s="117"/>
      <c r="S312" s="172"/>
    </row>
    <row r="313" spans="2:19" s="11" customFormat="1" x14ac:dyDescent="0.3">
      <c r="B313" s="118"/>
      <c r="C313" s="118"/>
      <c r="D313" s="118"/>
      <c r="E313" s="118"/>
      <c r="F313" s="118"/>
      <c r="G313" s="118"/>
      <c r="H313" s="118"/>
      <c r="I313" s="167"/>
      <c r="J313" s="167"/>
      <c r="K313" s="121"/>
      <c r="L313" s="121"/>
      <c r="M313" s="121"/>
      <c r="N313" s="121"/>
      <c r="O313" s="117"/>
      <c r="S313" s="172"/>
    </row>
    <row r="314" spans="2:19" s="11" customFormat="1" x14ac:dyDescent="0.3">
      <c r="B314" s="118"/>
      <c r="C314" s="118"/>
      <c r="D314" s="118"/>
      <c r="E314" s="118"/>
      <c r="F314" s="118"/>
      <c r="G314" s="118"/>
      <c r="H314" s="118"/>
      <c r="I314" s="167"/>
      <c r="J314" s="167"/>
      <c r="K314" s="121"/>
      <c r="L314" s="121"/>
      <c r="M314" s="121"/>
      <c r="N314" s="121"/>
      <c r="O314" s="117"/>
      <c r="S314" s="172"/>
    </row>
    <row r="315" spans="2:19" s="11" customFormat="1" x14ac:dyDescent="0.3">
      <c r="B315" s="118"/>
      <c r="C315" s="118"/>
      <c r="D315" s="118"/>
      <c r="E315" s="118"/>
      <c r="F315" s="118"/>
      <c r="G315" s="118"/>
      <c r="H315" s="118"/>
      <c r="I315" s="167"/>
      <c r="J315" s="167"/>
      <c r="K315" s="121"/>
      <c r="L315" s="121"/>
      <c r="M315" s="121"/>
      <c r="N315" s="121"/>
      <c r="O315" s="117"/>
      <c r="S315" s="172"/>
    </row>
    <row r="316" spans="2:19" s="11" customFormat="1" x14ac:dyDescent="0.3">
      <c r="B316" s="118"/>
      <c r="C316" s="118"/>
      <c r="D316" s="118"/>
      <c r="E316" s="118"/>
      <c r="F316" s="118"/>
      <c r="G316" s="118"/>
      <c r="H316" s="118"/>
      <c r="I316" s="167"/>
      <c r="J316" s="167"/>
      <c r="K316" s="121"/>
      <c r="L316" s="121"/>
      <c r="M316" s="121"/>
      <c r="N316" s="121"/>
      <c r="O316" s="117"/>
      <c r="S316" s="172"/>
    </row>
    <row r="317" spans="2:19" s="11" customFormat="1" x14ac:dyDescent="0.3">
      <c r="B317" s="118"/>
      <c r="C317" s="118"/>
      <c r="D317" s="118"/>
      <c r="E317" s="118"/>
      <c r="F317" s="118"/>
      <c r="G317" s="118"/>
      <c r="H317" s="118"/>
      <c r="I317" s="167"/>
      <c r="J317" s="167"/>
      <c r="K317" s="121"/>
      <c r="L317" s="121"/>
      <c r="M317" s="121"/>
      <c r="N317" s="121"/>
      <c r="O317" s="117"/>
      <c r="S317" s="172"/>
    </row>
    <row r="318" spans="2:19" s="11" customFormat="1" x14ac:dyDescent="0.3">
      <c r="B318" s="118"/>
      <c r="C318" s="118"/>
      <c r="D318" s="118"/>
      <c r="E318" s="118"/>
      <c r="F318" s="118"/>
      <c r="G318" s="118"/>
      <c r="H318" s="118"/>
      <c r="I318" s="167"/>
      <c r="J318" s="167"/>
      <c r="K318" s="121"/>
      <c r="L318" s="121"/>
      <c r="M318" s="121"/>
      <c r="N318" s="121"/>
      <c r="O318" s="117"/>
      <c r="S318" s="172"/>
    </row>
    <row r="319" spans="2:19" s="11" customFormat="1" x14ac:dyDescent="0.3">
      <c r="B319" s="118"/>
      <c r="C319" s="118"/>
      <c r="D319" s="118"/>
      <c r="E319" s="118"/>
      <c r="F319" s="118"/>
      <c r="G319" s="118"/>
      <c r="H319" s="118"/>
      <c r="I319" s="167"/>
      <c r="J319" s="167"/>
      <c r="K319" s="121"/>
      <c r="L319" s="121"/>
      <c r="M319" s="121"/>
      <c r="N319" s="121"/>
      <c r="O319" s="117"/>
      <c r="S319" s="172"/>
    </row>
    <row r="320" spans="2:19" s="11" customFormat="1" x14ac:dyDescent="0.3">
      <c r="B320" s="118"/>
      <c r="C320" s="118"/>
      <c r="D320" s="118"/>
      <c r="E320" s="118"/>
      <c r="F320" s="118"/>
      <c r="G320" s="118"/>
      <c r="H320" s="118"/>
      <c r="I320" s="167"/>
      <c r="J320" s="167"/>
      <c r="K320" s="121"/>
      <c r="L320" s="121"/>
      <c r="M320" s="121"/>
      <c r="N320" s="121"/>
      <c r="O320" s="117"/>
      <c r="S320" s="172"/>
    </row>
    <row r="321" spans="2:19" s="11" customFormat="1" x14ac:dyDescent="0.3">
      <c r="B321" s="118"/>
      <c r="C321" s="118"/>
      <c r="D321" s="118"/>
      <c r="E321" s="118"/>
      <c r="F321" s="118"/>
      <c r="G321" s="118"/>
      <c r="H321" s="118"/>
      <c r="I321" s="167"/>
      <c r="J321" s="167"/>
      <c r="K321" s="121"/>
      <c r="L321" s="121"/>
      <c r="M321" s="121"/>
      <c r="N321" s="121"/>
      <c r="O321" s="117"/>
      <c r="S321" s="172"/>
    </row>
    <row r="322" spans="2:19" s="11" customFormat="1" x14ac:dyDescent="0.3">
      <c r="B322" s="118"/>
      <c r="C322" s="118"/>
      <c r="D322" s="118"/>
      <c r="E322" s="118"/>
      <c r="F322" s="118"/>
      <c r="G322" s="118"/>
      <c r="H322" s="118"/>
      <c r="I322" s="167"/>
      <c r="J322" s="167"/>
      <c r="K322" s="121"/>
      <c r="L322" s="121"/>
      <c r="M322" s="121"/>
      <c r="N322" s="121"/>
      <c r="O322" s="117"/>
      <c r="S322" s="172"/>
    </row>
    <row r="323" spans="2:19" s="11" customFormat="1" x14ac:dyDescent="0.3">
      <c r="B323" s="118"/>
      <c r="C323" s="118"/>
      <c r="D323" s="118"/>
      <c r="E323" s="118"/>
      <c r="F323" s="118"/>
      <c r="G323" s="118"/>
      <c r="H323" s="118"/>
      <c r="I323" s="167"/>
      <c r="J323" s="167"/>
      <c r="K323" s="121"/>
      <c r="L323" s="121"/>
      <c r="M323" s="121"/>
      <c r="N323" s="121"/>
      <c r="O323" s="117"/>
      <c r="S323" s="172"/>
    </row>
    <row r="324" spans="2:19" s="11" customFormat="1" x14ac:dyDescent="0.3">
      <c r="B324" s="118"/>
      <c r="C324" s="118"/>
      <c r="D324" s="118"/>
      <c r="E324" s="118"/>
      <c r="F324" s="118"/>
      <c r="G324" s="118"/>
      <c r="H324" s="118"/>
      <c r="I324" s="167"/>
      <c r="J324" s="167"/>
      <c r="K324" s="121"/>
      <c r="L324" s="121"/>
      <c r="M324" s="121"/>
      <c r="N324" s="121"/>
      <c r="O324" s="117"/>
      <c r="S324" s="172"/>
    </row>
    <row r="325" spans="2:19" s="11" customFormat="1" x14ac:dyDescent="0.3">
      <c r="B325" s="118"/>
      <c r="C325" s="118"/>
      <c r="D325" s="118"/>
      <c r="E325" s="118"/>
      <c r="F325" s="118"/>
      <c r="G325" s="118"/>
      <c r="H325" s="118"/>
      <c r="I325" s="167"/>
      <c r="J325" s="167"/>
      <c r="K325" s="121"/>
      <c r="L325" s="121"/>
      <c r="M325" s="121"/>
      <c r="N325" s="121"/>
      <c r="O325" s="117"/>
      <c r="S325" s="172"/>
    </row>
    <row r="326" spans="2:19" s="11" customFormat="1" x14ac:dyDescent="0.3">
      <c r="B326" s="118"/>
      <c r="C326" s="118"/>
      <c r="D326" s="118"/>
      <c r="E326" s="118"/>
      <c r="F326" s="118"/>
      <c r="G326" s="118"/>
      <c r="H326" s="118"/>
      <c r="I326" s="167"/>
      <c r="J326" s="167"/>
      <c r="K326" s="121"/>
      <c r="L326" s="121"/>
      <c r="M326" s="121"/>
      <c r="N326" s="121"/>
      <c r="O326" s="117"/>
      <c r="S326" s="172"/>
    </row>
    <row r="327" spans="2:19" s="11" customFormat="1" x14ac:dyDescent="0.3">
      <c r="B327" s="118"/>
      <c r="C327" s="118"/>
      <c r="D327" s="118"/>
      <c r="E327" s="118"/>
      <c r="F327" s="118"/>
      <c r="G327" s="118"/>
      <c r="H327" s="118"/>
      <c r="I327" s="167"/>
      <c r="J327" s="167"/>
      <c r="K327" s="121"/>
      <c r="L327" s="121"/>
      <c r="M327" s="121"/>
      <c r="N327" s="121"/>
      <c r="O327" s="117"/>
      <c r="S327" s="172"/>
    </row>
    <row r="328" spans="2:19" s="11" customFormat="1" x14ac:dyDescent="0.3">
      <c r="B328" s="118"/>
      <c r="C328" s="118"/>
      <c r="D328" s="118"/>
      <c r="E328" s="118"/>
      <c r="F328" s="118"/>
      <c r="G328" s="118"/>
      <c r="H328" s="118"/>
      <c r="I328" s="167"/>
      <c r="J328" s="167"/>
      <c r="K328" s="121"/>
      <c r="L328" s="121"/>
      <c r="M328" s="121"/>
      <c r="N328" s="121"/>
      <c r="O328" s="117"/>
      <c r="S328" s="172"/>
    </row>
    <row r="329" spans="2:19" s="11" customFormat="1" x14ac:dyDescent="0.3">
      <c r="B329" s="118"/>
      <c r="C329" s="118"/>
      <c r="D329" s="118"/>
      <c r="E329" s="118"/>
      <c r="F329" s="118"/>
      <c r="G329" s="118"/>
      <c r="H329" s="118"/>
      <c r="I329" s="167"/>
      <c r="J329" s="167"/>
      <c r="K329" s="121"/>
      <c r="L329" s="121"/>
      <c r="M329" s="121"/>
      <c r="N329" s="121"/>
      <c r="O329" s="117"/>
      <c r="S329" s="172"/>
    </row>
    <row r="330" spans="2:19" s="11" customFormat="1" x14ac:dyDescent="0.3">
      <c r="B330" s="118"/>
      <c r="C330" s="118"/>
      <c r="D330" s="118"/>
      <c r="E330" s="118"/>
      <c r="F330" s="118"/>
      <c r="G330" s="118"/>
      <c r="H330" s="118"/>
      <c r="I330" s="167"/>
      <c r="J330" s="167"/>
      <c r="K330" s="121"/>
      <c r="L330" s="121"/>
      <c r="M330" s="121"/>
      <c r="N330" s="121"/>
      <c r="O330" s="117"/>
      <c r="S330" s="172"/>
    </row>
    <row r="331" spans="2:19" s="11" customFormat="1" x14ac:dyDescent="0.3">
      <c r="B331" s="118"/>
      <c r="C331" s="118"/>
      <c r="D331" s="118"/>
      <c r="E331" s="118"/>
      <c r="F331" s="118"/>
      <c r="G331" s="118"/>
      <c r="H331" s="118"/>
      <c r="I331" s="167"/>
      <c r="J331" s="167"/>
      <c r="K331" s="121"/>
      <c r="L331" s="121"/>
      <c r="M331" s="121"/>
      <c r="N331" s="121"/>
      <c r="O331" s="117"/>
      <c r="S331" s="172"/>
    </row>
    <row r="332" spans="2:19" s="11" customFormat="1" x14ac:dyDescent="0.3">
      <c r="B332" s="118"/>
      <c r="C332" s="118"/>
      <c r="D332" s="118"/>
      <c r="E332" s="118"/>
      <c r="F332" s="118"/>
      <c r="G332" s="118"/>
      <c r="H332" s="118"/>
      <c r="I332" s="167"/>
      <c r="J332" s="167"/>
      <c r="K332" s="121"/>
      <c r="L332" s="121"/>
      <c r="M332" s="121"/>
      <c r="N332" s="121"/>
      <c r="O332" s="117"/>
      <c r="S332" s="172"/>
    </row>
    <row r="333" spans="2:19" s="11" customFormat="1" x14ac:dyDescent="0.3">
      <c r="B333" s="118"/>
      <c r="C333" s="118"/>
      <c r="D333" s="118"/>
      <c r="E333" s="118"/>
      <c r="F333" s="118"/>
      <c r="G333" s="118"/>
      <c r="H333" s="118"/>
      <c r="I333" s="167"/>
      <c r="J333" s="167"/>
      <c r="K333" s="121"/>
      <c r="L333" s="121"/>
      <c r="M333" s="121"/>
      <c r="N333" s="121"/>
      <c r="O333" s="117"/>
      <c r="S333" s="172"/>
    </row>
    <row r="334" spans="2:19" s="11" customFormat="1" x14ac:dyDescent="0.3">
      <c r="B334" s="118"/>
      <c r="C334" s="118"/>
      <c r="D334" s="118"/>
      <c r="E334" s="118"/>
      <c r="F334" s="118"/>
      <c r="G334" s="118"/>
      <c r="H334" s="118"/>
      <c r="I334" s="167"/>
      <c r="J334" s="167"/>
      <c r="K334" s="121"/>
      <c r="L334" s="121"/>
      <c r="M334" s="121"/>
      <c r="N334" s="121"/>
      <c r="O334" s="117"/>
      <c r="S334" s="172"/>
    </row>
    <row r="335" spans="2:19" s="11" customFormat="1" x14ac:dyDescent="0.3">
      <c r="B335" s="118"/>
      <c r="C335" s="118"/>
      <c r="D335" s="118"/>
      <c r="E335" s="118"/>
      <c r="F335" s="118"/>
      <c r="G335" s="118"/>
      <c r="H335" s="118"/>
      <c r="I335" s="167"/>
      <c r="J335" s="167"/>
      <c r="K335" s="121"/>
      <c r="L335" s="121"/>
      <c r="M335" s="121"/>
      <c r="N335" s="121"/>
      <c r="O335" s="117"/>
      <c r="S335" s="172"/>
    </row>
    <row r="336" spans="2:19" s="11" customFormat="1" x14ac:dyDescent="0.3">
      <c r="B336" s="118"/>
      <c r="C336" s="118"/>
      <c r="D336" s="118"/>
      <c r="E336" s="118"/>
      <c r="F336" s="118"/>
      <c r="G336" s="118"/>
      <c r="H336" s="118"/>
      <c r="I336" s="167"/>
      <c r="J336" s="167"/>
      <c r="K336" s="121"/>
      <c r="L336" s="121"/>
      <c r="M336" s="121"/>
      <c r="N336" s="121"/>
      <c r="O336" s="117"/>
      <c r="S336" s="172"/>
    </row>
    <row r="337" spans="2:19" s="11" customFormat="1" x14ac:dyDescent="0.3">
      <c r="B337" s="118"/>
      <c r="C337" s="118"/>
      <c r="D337" s="118"/>
      <c r="E337" s="118"/>
      <c r="F337" s="118"/>
      <c r="G337" s="118"/>
      <c r="H337" s="118"/>
      <c r="I337" s="167"/>
      <c r="J337" s="167"/>
      <c r="K337" s="121"/>
      <c r="L337" s="121"/>
      <c r="M337" s="121"/>
      <c r="N337" s="121"/>
      <c r="O337" s="117"/>
      <c r="S337" s="172"/>
    </row>
    <row r="338" spans="2:19" s="11" customFormat="1" x14ac:dyDescent="0.3">
      <c r="B338" s="118"/>
      <c r="C338" s="118"/>
      <c r="D338" s="118"/>
      <c r="E338" s="118"/>
      <c r="F338" s="118"/>
      <c r="G338" s="118"/>
      <c r="H338" s="118"/>
      <c r="I338" s="167"/>
      <c r="J338" s="167"/>
      <c r="K338" s="121"/>
      <c r="L338" s="121"/>
      <c r="M338" s="121"/>
      <c r="N338" s="121"/>
      <c r="O338" s="117"/>
      <c r="S338" s="172"/>
    </row>
    <row r="339" spans="2:19" s="11" customFormat="1" x14ac:dyDescent="0.3">
      <c r="B339" s="118"/>
      <c r="C339" s="118"/>
      <c r="D339" s="118"/>
      <c r="E339" s="118"/>
      <c r="F339" s="118"/>
      <c r="G339" s="118"/>
      <c r="H339" s="118"/>
      <c r="I339" s="167"/>
      <c r="J339" s="167"/>
      <c r="K339" s="121"/>
      <c r="L339" s="121"/>
      <c r="M339" s="121"/>
      <c r="N339" s="121"/>
      <c r="O339" s="117"/>
      <c r="S339" s="172"/>
    </row>
    <row r="340" spans="2:19" s="11" customFormat="1" x14ac:dyDescent="0.3">
      <c r="B340" s="118"/>
      <c r="C340" s="118"/>
      <c r="D340" s="118"/>
      <c r="E340" s="118"/>
      <c r="F340" s="118"/>
      <c r="G340" s="118"/>
      <c r="H340" s="118"/>
      <c r="I340" s="167"/>
      <c r="J340" s="167"/>
      <c r="K340" s="121"/>
      <c r="L340" s="121"/>
      <c r="M340" s="121"/>
      <c r="N340" s="121"/>
      <c r="O340" s="117"/>
      <c r="S340" s="172"/>
    </row>
    <row r="341" spans="2:19" s="11" customFormat="1" x14ac:dyDescent="0.3">
      <c r="B341" s="118"/>
      <c r="C341" s="118"/>
      <c r="D341" s="118"/>
      <c r="E341" s="118"/>
      <c r="F341" s="118"/>
      <c r="G341" s="118"/>
      <c r="H341" s="118"/>
      <c r="I341" s="167"/>
      <c r="J341" s="167"/>
      <c r="K341" s="121"/>
      <c r="L341" s="121"/>
      <c r="M341" s="121"/>
      <c r="N341" s="121"/>
      <c r="O341" s="117"/>
      <c r="S341" s="172"/>
    </row>
    <row r="342" spans="2:19" s="11" customFormat="1" x14ac:dyDescent="0.3">
      <c r="B342" s="118"/>
      <c r="C342" s="118"/>
      <c r="D342" s="118"/>
      <c r="E342" s="118"/>
      <c r="F342" s="118"/>
      <c r="G342" s="118"/>
      <c r="H342" s="118"/>
      <c r="I342" s="167"/>
      <c r="J342" s="167"/>
      <c r="K342" s="121"/>
      <c r="L342" s="121"/>
      <c r="M342" s="121"/>
      <c r="N342" s="121"/>
      <c r="O342" s="117"/>
      <c r="S342" s="172"/>
    </row>
    <row r="343" spans="2:19" s="11" customFormat="1" x14ac:dyDescent="0.3">
      <c r="B343" s="118"/>
      <c r="C343" s="118"/>
      <c r="D343" s="118"/>
      <c r="E343" s="118"/>
      <c r="F343" s="118"/>
      <c r="G343" s="118"/>
      <c r="H343" s="118"/>
      <c r="I343" s="167"/>
      <c r="J343" s="167"/>
      <c r="K343" s="121"/>
      <c r="L343" s="121"/>
      <c r="M343" s="121"/>
      <c r="N343" s="121"/>
      <c r="O343" s="117"/>
      <c r="S343" s="172"/>
    </row>
    <row r="344" spans="2:19" s="11" customFormat="1" x14ac:dyDescent="0.3">
      <c r="B344" s="118"/>
      <c r="C344" s="118"/>
      <c r="D344" s="118"/>
      <c r="E344" s="118"/>
      <c r="F344" s="118"/>
      <c r="G344" s="118"/>
      <c r="H344" s="118"/>
      <c r="I344" s="167"/>
      <c r="J344" s="167"/>
      <c r="K344" s="121"/>
      <c r="L344" s="121"/>
      <c r="M344" s="121"/>
      <c r="N344" s="121"/>
      <c r="O344" s="117"/>
      <c r="S344" s="172"/>
    </row>
    <row r="345" spans="2:19" s="11" customFormat="1" x14ac:dyDescent="0.3">
      <c r="B345" s="118"/>
      <c r="C345" s="118"/>
      <c r="D345" s="118"/>
      <c r="E345" s="118"/>
      <c r="F345" s="118"/>
      <c r="G345" s="118"/>
      <c r="H345" s="118"/>
      <c r="I345" s="167"/>
      <c r="J345" s="167"/>
      <c r="K345" s="121"/>
      <c r="L345" s="121"/>
      <c r="M345" s="121"/>
      <c r="N345" s="121"/>
      <c r="O345" s="117"/>
      <c r="S345" s="172"/>
    </row>
    <row r="346" spans="2:19" s="11" customFormat="1" x14ac:dyDescent="0.3">
      <c r="B346" s="118"/>
      <c r="C346" s="118"/>
      <c r="D346" s="118"/>
      <c r="E346" s="118"/>
      <c r="F346" s="118"/>
      <c r="G346" s="118"/>
      <c r="H346" s="118"/>
      <c r="I346" s="167"/>
      <c r="J346" s="167"/>
      <c r="K346" s="121"/>
      <c r="L346" s="121"/>
      <c r="M346" s="121"/>
      <c r="N346" s="121"/>
      <c r="O346" s="117"/>
      <c r="S346" s="172"/>
    </row>
    <row r="347" spans="2:19" s="11" customFormat="1" x14ac:dyDescent="0.3">
      <c r="B347" s="118"/>
      <c r="C347" s="118"/>
      <c r="D347" s="118"/>
      <c r="E347" s="118"/>
      <c r="F347" s="118"/>
      <c r="G347" s="118"/>
      <c r="H347" s="118"/>
      <c r="I347" s="167"/>
      <c r="J347" s="167"/>
      <c r="K347" s="121"/>
      <c r="L347" s="121"/>
      <c r="M347" s="121"/>
      <c r="N347" s="121"/>
      <c r="O347" s="117"/>
      <c r="S347" s="172"/>
    </row>
    <row r="348" spans="2:19" s="11" customFormat="1" x14ac:dyDescent="0.3">
      <c r="B348" s="118"/>
      <c r="C348" s="118"/>
      <c r="D348" s="118"/>
      <c r="E348" s="118"/>
      <c r="F348" s="118"/>
      <c r="G348" s="118"/>
      <c r="H348" s="118"/>
      <c r="I348" s="167"/>
      <c r="J348" s="167"/>
      <c r="K348" s="121"/>
      <c r="L348" s="121"/>
      <c r="M348" s="121"/>
      <c r="N348" s="121"/>
      <c r="O348" s="117"/>
      <c r="S348" s="172"/>
    </row>
    <row r="349" spans="2:19" s="11" customFormat="1" x14ac:dyDescent="0.3">
      <c r="B349" s="118"/>
      <c r="C349" s="118"/>
      <c r="D349" s="118"/>
      <c r="E349" s="118"/>
      <c r="F349" s="118"/>
      <c r="G349" s="118"/>
      <c r="H349" s="118"/>
      <c r="I349" s="167"/>
      <c r="J349" s="167"/>
      <c r="K349" s="121"/>
      <c r="L349" s="121"/>
      <c r="M349" s="121"/>
      <c r="N349" s="121"/>
      <c r="O349" s="117"/>
      <c r="S349" s="172"/>
    </row>
    <row r="350" spans="2:19" s="11" customFormat="1" x14ac:dyDescent="0.3">
      <c r="B350" s="118"/>
      <c r="C350" s="118"/>
      <c r="D350" s="118"/>
      <c r="E350" s="118"/>
      <c r="F350" s="118"/>
      <c r="G350" s="118"/>
      <c r="H350" s="118"/>
      <c r="I350" s="167"/>
      <c r="J350" s="167"/>
      <c r="K350" s="121"/>
      <c r="L350" s="121"/>
      <c r="M350" s="121"/>
      <c r="N350" s="121"/>
      <c r="O350" s="117"/>
      <c r="S350" s="172"/>
    </row>
    <row r="351" spans="2:19" s="11" customFormat="1" x14ac:dyDescent="0.3">
      <c r="B351" s="118"/>
      <c r="C351" s="118"/>
      <c r="D351" s="118"/>
      <c r="E351" s="118"/>
      <c r="F351" s="118"/>
      <c r="G351" s="118"/>
      <c r="H351" s="118"/>
      <c r="I351" s="167"/>
      <c r="J351" s="167"/>
      <c r="K351" s="121"/>
      <c r="L351" s="121"/>
      <c r="M351" s="121"/>
      <c r="N351" s="121"/>
      <c r="O351" s="117"/>
      <c r="S351" s="172"/>
    </row>
    <row r="352" spans="2:19" s="11" customFormat="1" x14ac:dyDescent="0.3">
      <c r="B352" s="118"/>
      <c r="C352" s="118"/>
      <c r="D352" s="118"/>
      <c r="E352" s="118"/>
      <c r="F352" s="118"/>
      <c r="G352" s="118"/>
      <c r="H352" s="118"/>
      <c r="I352" s="167"/>
      <c r="J352" s="167"/>
      <c r="K352" s="121"/>
      <c r="L352" s="121"/>
      <c r="M352" s="121"/>
      <c r="N352" s="121"/>
      <c r="O352" s="117"/>
      <c r="S352" s="172"/>
    </row>
    <row r="353" spans="2:19" s="11" customFormat="1" x14ac:dyDescent="0.3">
      <c r="B353" s="118"/>
      <c r="C353" s="118"/>
      <c r="D353" s="118"/>
      <c r="E353" s="118"/>
      <c r="F353" s="118"/>
      <c r="G353" s="118"/>
      <c r="H353" s="118"/>
      <c r="I353" s="167"/>
      <c r="J353" s="167"/>
      <c r="K353" s="121"/>
      <c r="L353" s="121"/>
      <c r="M353" s="121"/>
      <c r="N353" s="121"/>
      <c r="O353" s="117"/>
      <c r="S353" s="172"/>
    </row>
    <row r="354" spans="2:19" s="11" customFormat="1" x14ac:dyDescent="0.3">
      <c r="B354" s="118"/>
      <c r="C354" s="118"/>
      <c r="D354" s="118"/>
      <c r="E354" s="118"/>
      <c r="F354" s="118"/>
      <c r="G354" s="118"/>
      <c r="H354" s="118"/>
      <c r="I354" s="167"/>
      <c r="J354" s="167"/>
      <c r="K354" s="121"/>
      <c r="L354" s="121"/>
      <c r="M354" s="121"/>
      <c r="N354" s="121"/>
      <c r="O354" s="117"/>
      <c r="S354" s="172"/>
    </row>
    <row r="355" spans="2:19" s="11" customFormat="1" x14ac:dyDescent="0.3">
      <c r="B355" s="118"/>
      <c r="C355" s="118"/>
      <c r="D355" s="118"/>
      <c r="E355" s="118"/>
      <c r="F355" s="118"/>
      <c r="G355" s="118"/>
      <c r="H355" s="118"/>
      <c r="I355" s="167"/>
      <c r="J355" s="167"/>
      <c r="K355" s="121"/>
      <c r="L355" s="121"/>
      <c r="M355" s="121"/>
      <c r="N355" s="121"/>
      <c r="O355" s="117"/>
      <c r="S355" s="172"/>
    </row>
    <row r="356" spans="2:19" s="11" customFormat="1" x14ac:dyDescent="0.3">
      <c r="B356" s="118"/>
      <c r="C356" s="118"/>
      <c r="D356" s="118"/>
      <c r="E356" s="118"/>
      <c r="F356" s="118"/>
      <c r="G356" s="118"/>
      <c r="H356" s="118"/>
      <c r="I356" s="167"/>
      <c r="J356" s="167"/>
      <c r="K356" s="121"/>
      <c r="L356" s="121"/>
      <c r="M356" s="121"/>
      <c r="N356" s="121"/>
      <c r="O356" s="117"/>
      <c r="S356" s="172"/>
    </row>
    <row r="357" spans="2:19" s="11" customFormat="1" x14ac:dyDescent="0.3">
      <c r="B357" s="118"/>
      <c r="C357" s="118"/>
      <c r="D357" s="118"/>
      <c r="E357" s="118"/>
      <c r="F357" s="118"/>
      <c r="G357" s="118"/>
      <c r="H357" s="118"/>
      <c r="I357" s="167"/>
      <c r="J357" s="167"/>
      <c r="K357" s="121"/>
      <c r="L357" s="121"/>
      <c r="M357" s="121"/>
      <c r="N357" s="121"/>
      <c r="O357" s="117"/>
      <c r="S357" s="172"/>
    </row>
    <row r="358" spans="2:19" s="11" customFormat="1" x14ac:dyDescent="0.3">
      <c r="B358" s="118"/>
      <c r="C358" s="118"/>
      <c r="D358" s="118"/>
      <c r="E358" s="118"/>
      <c r="F358" s="118"/>
      <c r="G358" s="118"/>
      <c r="H358" s="118"/>
      <c r="I358" s="167"/>
      <c r="J358" s="167"/>
      <c r="K358" s="121"/>
      <c r="L358" s="121"/>
      <c r="M358" s="121"/>
      <c r="N358" s="121"/>
      <c r="O358" s="117"/>
      <c r="S358" s="172"/>
    </row>
    <row r="359" spans="2:19" s="11" customFormat="1" x14ac:dyDescent="0.3">
      <c r="B359" s="118"/>
      <c r="C359" s="118"/>
      <c r="D359" s="118"/>
      <c r="E359" s="118"/>
      <c r="F359" s="118"/>
      <c r="G359" s="118"/>
      <c r="H359" s="118"/>
      <c r="I359" s="167"/>
      <c r="J359" s="167"/>
      <c r="K359" s="121"/>
      <c r="L359" s="121"/>
      <c r="M359" s="121"/>
      <c r="N359" s="121"/>
      <c r="O359" s="117"/>
      <c r="S359" s="172"/>
    </row>
    <row r="360" spans="2:19" s="11" customFormat="1" x14ac:dyDescent="0.3">
      <c r="B360" s="118"/>
      <c r="C360" s="118"/>
      <c r="D360" s="118"/>
      <c r="E360" s="118"/>
      <c r="F360" s="118"/>
      <c r="G360" s="118"/>
      <c r="H360" s="118"/>
      <c r="I360" s="167"/>
      <c r="J360" s="167"/>
      <c r="K360" s="121"/>
      <c r="L360" s="121"/>
      <c r="M360" s="121"/>
      <c r="N360" s="121"/>
      <c r="O360" s="117"/>
      <c r="S360" s="172"/>
    </row>
    <row r="361" spans="2:19" s="11" customFormat="1" x14ac:dyDescent="0.3">
      <c r="B361" s="118"/>
      <c r="C361" s="118"/>
      <c r="D361" s="118"/>
      <c r="E361" s="118"/>
      <c r="F361" s="118"/>
      <c r="G361" s="118"/>
      <c r="H361" s="118"/>
      <c r="I361" s="167"/>
      <c r="J361" s="167"/>
      <c r="K361" s="121"/>
      <c r="L361" s="121"/>
      <c r="M361" s="121"/>
      <c r="N361" s="121"/>
      <c r="O361" s="117"/>
      <c r="S361" s="172"/>
    </row>
    <row r="362" spans="2:19" s="11" customFormat="1" x14ac:dyDescent="0.3">
      <c r="B362" s="118"/>
      <c r="C362" s="118"/>
      <c r="D362" s="118"/>
      <c r="E362" s="118"/>
      <c r="F362" s="118"/>
      <c r="G362" s="118"/>
      <c r="H362" s="118"/>
      <c r="I362" s="167"/>
      <c r="J362" s="167"/>
      <c r="K362" s="121"/>
      <c r="L362" s="121"/>
      <c r="M362" s="121"/>
      <c r="N362" s="121"/>
      <c r="O362" s="117"/>
      <c r="S362" s="172"/>
    </row>
    <row r="363" spans="2:19" s="11" customFormat="1" x14ac:dyDescent="0.3">
      <c r="B363" s="118"/>
      <c r="C363" s="118"/>
      <c r="D363" s="118"/>
      <c r="E363" s="118"/>
      <c r="F363" s="118"/>
      <c r="G363" s="118"/>
      <c r="H363" s="118"/>
      <c r="I363" s="167"/>
      <c r="J363" s="167"/>
      <c r="K363" s="121"/>
      <c r="L363" s="121"/>
      <c r="M363" s="121"/>
      <c r="N363" s="121"/>
      <c r="O363" s="117"/>
      <c r="S363" s="172"/>
    </row>
    <row r="364" spans="2:19" s="11" customFormat="1" x14ac:dyDescent="0.3">
      <c r="B364" s="118"/>
      <c r="C364" s="118"/>
      <c r="D364" s="118"/>
      <c r="E364" s="118"/>
      <c r="F364" s="118"/>
      <c r="G364" s="118"/>
      <c r="H364" s="118"/>
      <c r="I364" s="167"/>
      <c r="J364" s="167"/>
      <c r="K364" s="121"/>
      <c r="L364" s="121"/>
      <c r="M364" s="121"/>
      <c r="N364" s="121"/>
      <c r="O364" s="117"/>
      <c r="S364" s="172"/>
    </row>
    <row r="365" spans="2:19" s="11" customFormat="1" x14ac:dyDescent="0.3">
      <c r="B365" s="118"/>
      <c r="C365" s="118"/>
      <c r="D365" s="118"/>
      <c r="E365" s="118"/>
      <c r="F365" s="118"/>
      <c r="G365" s="118"/>
      <c r="H365" s="118"/>
      <c r="I365" s="167"/>
      <c r="J365" s="167"/>
      <c r="K365" s="121"/>
      <c r="L365" s="121"/>
      <c r="M365" s="121"/>
      <c r="N365" s="121"/>
      <c r="O365" s="117"/>
      <c r="S365" s="172"/>
    </row>
    <row r="366" spans="2:19" s="11" customFormat="1" x14ac:dyDescent="0.3">
      <c r="B366" s="118"/>
      <c r="C366" s="118"/>
      <c r="D366" s="118"/>
      <c r="E366" s="118"/>
      <c r="F366" s="118"/>
      <c r="G366" s="118"/>
      <c r="H366" s="118"/>
      <c r="I366" s="167"/>
      <c r="J366" s="167"/>
      <c r="K366" s="121"/>
      <c r="L366" s="121"/>
      <c r="M366" s="121"/>
      <c r="N366" s="121"/>
      <c r="O366" s="117"/>
      <c r="S366" s="172"/>
    </row>
    <row r="367" spans="2:19" s="11" customFormat="1" x14ac:dyDescent="0.3">
      <c r="B367" s="118"/>
      <c r="C367" s="118"/>
      <c r="D367" s="118"/>
      <c r="E367" s="118"/>
      <c r="F367" s="118"/>
      <c r="G367" s="118"/>
      <c r="H367" s="118"/>
      <c r="I367" s="167"/>
      <c r="J367" s="167"/>
      <c r="K367" s="121"/>
      <c r="L367" s="121"/>
      <c r="M367" s="121"/>
      <c r="N367" s="121"/>
      <c r="O367" s="117"/>
      <c r="S367" s="172"/>
    </row>
    <row r="368" spans="2:19" s="11" customFormat="1" x14ac:dyDescent="0.3">
      <c r="B368" s="118"/>
      <c r="C368" s="118"/>
      <c r="D368" s="118"/>
      <c r="E368" s="118"/>
      <c r="F368" s="118"/>
      <c r="G368" s="118"/>
      <c r="H368" s="118"/>
      <c r="I368" s="167"/>
      <c r="J368" s="167"/>
      <c r="K368" s="121"/>
      <c r="L368" s="121"/>
      <c r="M368" s="121"/>
      <c r="N368" s="121"/>
      <c r="O368" s="117"/>
      <c r="S368" s="172"/>
    </row>
    <row r="369" spans="2:19" s="11" customFormat="1" x14ac:dyDescent="0.3">
      <c r="B369" s="118"/>
      <c r="C369" s="118"/>
      <c r="D369" s="118"/>
      <c r="E369" s="118"/>
      <c r="F369" s="118"/>
      <c r="G369" s="118"/>
      <c r="H369" s="118"/>
      <c r="I369" s="167"/>
      <c r="J369" s="167"/>
      <c r="K369" s="121"/>
      <c r="L369" s="121"/>
      <c r="M369" s="121"/>
      <c r="N369" s="121"/>
      <c r="O369" s="117"/>
      <c r="S369" s="172"/>
    </row>
    <row r="370" spans="2:19" s="11" customFormat="1" x14ac:dyDescent="0.3">
      <c r="B370" s="118"/>
      <c r="C370" s="118"/>
      <c r="D370" s="118"/>
      <c r="E370" s="118"/>
      <c r="F370" s="118"/>
      <c r="G370" s="118"/>
      <c r="H370" s="118"/>
      <c r="I370" s="167"/>
      <c r="J370" s="167"/>
      <c r="K370" s="121"/>
      <c r="L370" s="121"/>
      <c r="M370" s="121"/>
      <c r="N370" s="121"/>
      <c r="O370" s="117"/>
      <c r="S370" s="172"/>
    </row>
    <row r="371" spans="2:19" s="11" customFormat="1" x14ac:dyDescent="0.3">
      <c r="B371" s="118"/>
      <c r="C371" s="118"/>
      <c r="D371" s="118"/>
      <c r="E371" s="118"/>
      <c r="F371" s="118"/>
      <c r="G371" s="118"/>
      <c r="H371" s="118"/>
      <c r="I371" s="167"/>
      <c r="J371" s="167"/>
      <c r="K371" s="121"/>
      <c r="L371" s="121"/>
      <c r="M371" s="121"/>
      <c r="N371" s="121"/>
      <c r="O371" s="117"/>
      <c r="S371" s="172"/>
    </row>
    <row r="372" spans="2:19" s="11" customFormat="1" x14ac:dyDescent="0.3">
      <c r="B372" s="118"/>
      <c r="C372" s="118"/>
      <c r="D372" s="118"/>
      <c r="E372" s="118"/>
      <c r="F372" s="118"/>
      <c r="G372" s="118"/>
      <c r="H372" s="118"/>
      <c r="I372" s="167"/>
      <c r="J372" s="167"/>
      <c r="K372" s="121"/>
      <c r="L372" s="121"/>
      <c r="M372" s="121"/>
      <c r="N372" s="121"/>
      <c r="O372" s="117"/>
      <c r="S372" s="172"/>
    </row>
    <row r="373" spans="2:19" s="11" customFormat="1" x14ac:dyDescent="0.3">
      <c r="B373" s="118"/>
      <c r="C373" s="118"/>
      <c r="D373" s="118"/>
      <c r="E373" s="118"/>
      <c r="F373" s="118"/>
      <c r="G373" s="118"/>
      <c r="H373" s="118"/>
      <c r="I373" s="167"/>
      <c r="J373" s="167"/>
      <c r="K373" s="121"/>
      <c r="L373" s="121"/>
      <c r="M373" s="121"/>
      <c r="N373" s="121"/>
      <c r="O373" s="117"/>
      <c r="S373" s="172"/>
    </row>
    <row r="374" spans="2:19" s="11" customFormat="1" x14ac:dyDescent="0.3">
      <c r="B374" s="118"/>
      <c r="C374" s="118"/>
      <c r="D374" s="118"/>
      <c r="E374" s="118"/>
      <c r="F374" s="118"/>
      <c r="G374" s="118"/>
      <c r="H374" s="118"/>
      <c r="I374" s="167"/>
      <c r="J374" s="167"/>
      <c r="K374" s="121"/>
      <c r="L374" s="121"/>
      <c r="M374" s="121"/>
      <c r="N374" s="121"/>
      <c r="O374" s="117"/>
      <c r="S374" s="172"/>
    </row>
    <row r="375" spans="2:19" s="11" customFormat="1" x14ac:dyDescent="0.3">
      <c r="B375" s="118"/>
      <c r="C375" s="118"/>
      <c r="D375" s="118"/>
      <c r="E375" s="118"/>
      <c r="F375" s="118"/>
      <c r="G375" s="118"/>
      <c r="H375" s="118"/>
      <c r="I375" s="167"/>
      <c r="J375" s="167"/>
      <c r="K375" s="121"/>
      <c r="L375" s="121"/>
      <c r="M375" s="121"/>
      <c r="N375" s="121"/>
      <c r="O375" s="117"/>
      <c r="S375" s="172"/>
    </row>
    <row r="376" spans="2:19" s="11" customFormat="1" x14ac:dyDescent="0.3">
      <c r="B376" s="118"/>
      <c r="C376" s="118"/>
      <c r="D376" s="118"/>
      <c r="E376" s="118"/>
      <c r="F376" s="118"/>
      <c r="G376" s="118"/>
      <c r="H376" s="118"/>
      <c r="I376" s="167"/>
      <c r="J376" s="167"/>
      <c r="K376" s="121"/>
      <c r="L376" s="121"/>
      <c r="M376" s="121"/>
      <c r="N376" s="121"/>
      <c r="O376" s="117"/>
      <c r="S376" s="172"/>
    </row>
    <row r="377" spans="2:19" s="11" customFormat="1" x14ac:dyDescent="0.3">
      <c r="B377" s="118"/>
      <c r="C377" s="118"/>
      <c r="D377" s="118"/>
      <c r="E377" s="118"/>
      <c r="F377" s="118"/>
      <c r="G377" s="118"/>
      <c r="H377" s="118"/>
      <c r="I377" s="167"/>
      <c r="J377" s="167"/>
      <c r="K377" s="121"/>
      <c r="L377" s="121"/>
      <c r="M377" s="121"/>
      <c r="N377" s="121"/>
      <c r="O377" s="117"/>
      <c r="S377" s="172"/>
    </row>
    <row r="378" spans="2:19" s="11" customFormat="1" x14ac:dyDescent="0.3">
      <c r="B378" s="118"/>
      <c r="C378" s="118"/>
      <c r="D378" s="118"/>
      <c r="E378" s="118"/>
      <c r="F378" s="118"/>
      <c r="G378" s="118"/>
      <c r="H378" s="118"/>
      <c r="I378" s="167"/>
      <c r="J378" s="167"/>
      <c r="K378" s="121"/>
      <c r="L378" s="121"/>
      <c r="M378" s="121"/>
      <c r="N378" s="121"/>
      <c r="O378" s="117"/>
      <c r="S378" s="172"/>
    </row>
    <row r="379" spans="2:19" s="11" customFormat="1" x14ac:dyDescent="0.3">
      <c r="B379" s="118"/>
      <c r="C379" s="118"/>
      <c r="D379" s="118"/>
      <c r="E379" s="118"/>
      <c r="F379" s="118"/>
      <c r="G379" s="118"/>
      <c r="H379" s="118"/>
      <c r="I379" s="167"/>
      <c r="J379" s="167"/>
      <c r="K379" s="121"/>
      <c r="L379" s="121"/>
      <c r="M379" s="121"/>
      <c r="N379" s="121"/>
      <c r="O379" s="117"/>
      <c r="S379" s="172"/>
    </row>
    <row r="380" spans="2:19" s="11" customFormat="1" x14ac:dyDescent="0.3">
      <c r="B380" s="118"/>
      <c r="C380" s="118"/>
      <c r="D380" s="118"/>
      <c r="E380" s="118"/>
      <c r="F380" s="118"/>
      <c r="G380" s="118"/>
      <c r="H380" s="118"/>
      <c r="I380" s="167"/>
      <c r="J380" s="167"/>
      <c r="K380" s="121"/>
      <c r="L380" s="121"/>
      <c r="M380" s="121"/>
      <c r="N380" s="121"/>
      <c r="O380" s="117"/>
      <c r="S380" s="172"/>
    </row>
    <row r="381" spans="2:19" s="11" customFormat="1" x14ac:dyDescent="0.3">
      <c r="B381" s="118"/>
      <c r="C381" s="118"/>
      <c r="D381" s="118"/>
      <c r="E381" s="118"/>
      <c r="F381" s="118"/>
      <c r="G381" s="118"/>
      <c r="H381" s="118"/>
      <c r="I381" s="167"/>
      <c r="J381" s="167"/>
      <c r="K381" s="121"/>
      <c r="L381" s="121"/>
      <c r="M381" s="121"/>
      <c r="N381" s="121"/>
      <c r="O381" s="117"/>
      <c r="S381" s="172"/>
    </row>
    <row r="382" spans="2:19" s="11" customFormat="1" x14ac:dyDescent="0.3">
      <c r="B382" s="118"/>
      <c r="C382" s="118"/>
      <c r="D382" s="118"/>
      <c r="E382" s="118"/>
      <c r="F382" s="118"/>
      <c r="G382" s="118"/>
      <c r="H382" s="118"/>
      <c r="I382" s="167"/>
      <c r="J382" s="167"/>
      <c r="K382" s="121"/>
      <c r="L382" s="121"/>
      <c r="M382" s="121"/>
      <c r="N382" s="121"/>
      <c r="O382" s="117"/>
      <c r="S382" s="172"/>
    </row>
    <row r="383" spans="2:19" s="11" customFormat="1" x14ac:dyDescent="0.3">
      <c r="B383" s="118"/>
      <c r="C383" s="118"/>
      <c r="D383" s="118"/>
      <c r="E383" s="118"/>
      <c r="F383" s="118"/>
      <c r="G383" s="118"/>
      <c r="H383" s="118"/>
      <c r="I383" s="167"/>
      <c r="J383" s="167"/>
      <c r="K383" s="121"/>
      <c r="L383" s="121"/>
      <c r="M383" s="121"/>
      <c r="N383" s="121"/>
      <c r="O383" s="117"/>
      <c r="S383" s="172"/>
    </row>
    <row r="384" spans="2:19" s="11" customFormat="1" x14ac:dyDescent="0.3">
      <c r="B384" s="118"/>
      <c r="C384" s="118"/>
      <c r="D384" s="118"/>
      <c r="E384" s="118"/>
      <c r="F384" s="118"/>
      <c r="G384" s="118"/>
      <c r="H384" s="118"/>
      <c r="I384" s="167"/>
      <c r="J384" s="167"/>
      <c r="K384" s="121"/>
      <c r="L384" s="121"/>
      <c r="M384" s="121"/>
      <c r="N384" s="121"/>
      <c r="O384" s="117"/>
      <c r="S384" s="172"/>
    </row>
    <row r="385" spans="2:19" s="11" customFormat="1" x14ac:dyDescent="0.3">
      <c r="B385" s="118"/>
      <c r="C385" s="118"/>
      <c r="D385" s="118"/>
      <c r="E385" s="118"/>
      <c r="F385" s="118"/>
      <c r="G385" s="118"/>
      <c r="H385" s="118"/>
      <c r="I385" s="167"/>
      <c r="J385" s="167"/>
      <c r="K385" s="121"/>
      <c r="L385" s="121"/>
      <c r="M385" s="121"/>
      <c r="N385" s="121"/>
      <c r="O385" s="117"/>
      <c r="S385" s="172"/>
    </row>
    <row r="386" spans="2:19" s="11" customFormat="1" x14ac:dyDescent="0.3">
      <c r="B386" s="118"/>
      <c r="C386" s="118"/>
      <c r="D386" s="118"/>
      <c r="E386" s="118"/>
      <c r="F386" s="118"/>
      <c r="G386" s="118"/>
      <c r="H386" s="118"/>
      <c r="I386" s="167"/>
      <c r="J386" s="167"/>
      <c r="K386" s="121"/>
      <c r="L386" s="121"/>
      <c r="M386" s="121"/>
      <c r="N386" s="121"/>
      <c r="O386" s="117"/>
      <c r="S386" s="172"/>
    </row>
    <row r="387" spans="2:19" s="11" customFormat="1" x14ac:dyDescent="0.3">
      <c r="B387" s="118"/>
      <c r="C387" s="118"/>
      <c r="D387" s="118"/>
      <c r="E387" s="118"/>
      <c r="F387" s="118"/>
      <c r="G387" s="118"/>
      <c r="H387" s="118"/>
      <c r="I387" s="167"/>
      <c r="J387" s="167"/>
      <c r="K387" s="121"/>
      <c r="L387" s="121"/>
      <c r="M387" s="121"/>
      <c r="N387" s="121"/>
      <c r="O387" s="117"/>
      <c r="S387" s="172"/>
    </row>
    <row r="388" spans="2:19" s="11" customFormat="1" x14ac:dyDescent="0.3">
      <c r="B388" s="118"/>
      <c r="C388" s="118"/>
      <c r="D388" s="118"/>
      <c r="E388" s="118"/>
      <c r="F388" s="118"/>
      <c r="G388" s="118"/>
      <c r="H388" s="118"/>
      <c r="I388" s="167"/>
      <c r="J388" s="167"/>
      <c r="K388" s="121"/>
      <c r="L388" s="121"/>
      <c r="M388" s="121"/>
      <c r="N388" s="121"/>
      <c r="O388" s="117"/>
      <c r="S388" s="172"/>
    </row>
    <row r="389" spans="2:19" s="11" customFormat="1" x14ac:dyDescent="0.3">
      <c r="B389" s="118"/>
      <c r="C389" s="118"/>
      <c r="D389" s="118"/>
      <c r="E389" s="118"/>
      <c r="F389" s="118"/>
      <c r="G389" s="118"/>
      <c r="H389" s="118"/>
      <c r="I389" s="167"/>
      <c r="J389" s="167"/>
      <c r="K389" s="121"/>
      <c r="L389" s="121"/>
      <c r="M389" s="121"/>
      <c r="N389" s="121"/>
      <c r="O389" s="117"/>
      <c r="S389" s="172"/>
    </row>
    <row r="390" spans="2:19" s="11" customFormat="1" x14ac:dyDescent="0.3">
      <c r="B390" s="118"/>
      <c r="C390" s="118"/>
      <c r="D390" s="118"/>
      <c r="E390" s="118"/>
      <c r="F390" s="118"/>
      <c r="G390" s="118"/>
      <c r="H390" s="118"/>
      <c r="I390" s="167"/>
      <c r="J390" s="167"/>
      <c r="K390" s="121"/>
      <c r="L390" s="121"/>
      <c r="M390" s="121"/>
      <c r="N390" s="121"/>
      <c r="O390" s="117"/>
      <c r="S390" s="172"/>
    </row>
    <row r="391" spans="2:19" s="11" customFormat="1" x14ac:dyDescent="0.3">
      <c r="B391" s="118"/>
      <c r="C391" s="118"/>
      <c r="D391" s="118"/>
      <c r="E391" s="118"/>
      <c r="F391" s="118"/>
      <c r="G391" s="118"/>
      <c r="H391" s="118"/>
      <c r="I391" s="167"/>
      <c r="J391" s="167"/>
      <c r="K391" s="121"/>
      <c r="L391" s="121"/>
      <c r="M391" s="121"/>
      <c r="N391" s="121"/>
      <c r="O391" s="117"/>
      <c r="S391" s="172"/>
    </row>
    <row r="392" spans="2:19" s="11" customFormat="1" x14ac:dyDescent="0.3">
      <c r="B392" s="118"/>
      <c r="C392" s="118"/>
      <c r="D392" s="118"/>
      <c r="E392" s="118"/>
      <c r="F392" s="118"/>
      <c r="G392" s="118"/>
      <c r="H392" s="118"/>
      <c r="I392" s="167"/>
      <c r="J392" s="167"/>
      <c r="K392" s="121"/>
      <c r="L392" s="121"/>
      <c r="M392" s="121"/>
      <c r="N392" s="121"/>
      <c r="O392" s="117"/>
      <c r="S392" s="172"/>
    </row>
    <row r="393" spans="2:19" s="11" customFormat="1" x14ac:dyDescent="0.3">
      <c r="B393" s="118"/>
      <c r="C393" s="118"/>
      <c r="D393" s="118"/>
      <c r="E393" s="118"/>
      <c r="F393" s="118"/>
      <c r="G393" s="118"/>
      <c r="H393" s="118"/>
      <c r="I393" s="167"/>
      <c r="J393" s="167"/>
      <c r="K393" s="121"/>
      <c r="L393" s="121"/>
      <c r="M393" s="121"/>
      <c r="N393" s="121"/>
      <c r="O393" s="117"/>
      <c r="S393" s="172"/>
    </row>
    <row r="394" spans="2:19" s="11" customFormat="1" x14ac:dyDescent="0.3">
      <c r="B394" s="118"/>
      <c r="C394" s="118"/>
      <c r="D394" s="118"/>
      <c r="E394" s="118"/>
      <c r="F394" s="118"/>
      <c r="G394" s="118"/>
      <c r="H394" s="118"/>
      <c r="I394" s="167"/>
      <c r="J394" s="167"/>
      <c r="K394" s="121"/>
      <c r="L394" s="121"/>
      <c r="M394" s="121"/>
      <c r="N394" s="121"/>
      <c r="O394" s="117"/>
      <c r="S394" s="172"/>
    </row>
    <row r="395" spans="2:19" s="11" customFormat="1" x14ac:dyDescent="0.3">
      <c r="B395" s="118"/>
      <c r="C395" s="118"/>
      <c r="D395" s="118"/>
      <c r="E395" s="118"/>
      <c r="F395" s="118"/>
      <c r="G395" s="118"/>
      <c r="H395" s="118"/>
      <c r="I395" s="167"/>
      <c r="J395" s="167"/>
      <c r="K395" s="121"/>
      <c r="L395" s="121"/>
      <c r="M395" s="121"/>
      <c r="N395" s="121"/>
      <c r="O395" s="117"/>
      <c r="S395" s="172"/>
    </row>
    <row r="396" spans="2:19" s="11" customFormat="1" x14ac:dyDescent="0.3">
      <c r="B396" s="118"/>
      <c r="C396" s="118"/>
      <c r="D396" s="118"/>
      <c r="E396" s="118"/>
      <c r="F396" s="118"/>
      <c r="G396" s="118"/>
      <c r="H396" s="118"/>
      <c r="I396" s="167"/>
      <c r="J396" s="167"/>
      <c r="K396" s="121"/>
      <c r="L396" s="121"/>
      <c r="M396" s="121"/>
      <c r="N396" s="121"/>
      <c r="O396" s="117"/>
      <c r="S396" s="172"/>
    </row>
    <row r="397" spans="2:19" s="11" customFormat="1" x14ac:dyDescent="0.3">
      <c r="B397" s="118"/>
      <c r="C397" s="118"/>
      <c r="D397" s="118"/>
      <c r="E397" s="118"/>
      <c r="F397" s="118"/>
      <c r="G397" s="118"/>
      <c r="H397" s="118"/>
      <c r="I397" s="167"/>
      <c r="J397" s="167"/>
      <c r="K397" s="121"/>
      <c r="L397" s="121"/>
      <c r="M397" s="121"/>
      <c r="N397" s="121"/>
      <c r="O397" s="117"/>
      <c r="S397" s="172"/>
    </row>
    <row r="398" spans="2:19" s="11" customFormat="1" x14ac:dyDescent="0.3">
      <c r="B398" s="118"/>
      <c r="C398" s="118"/>
      <c r="D398" s="118"/>
      <c r="E398" s="118"/>
      <c r="F398" s="118"/>
      <c r="G398" s="118"/>
      <c r="H398" s="118"/>
      <c r="I398" s="167"/>
      <c r="J398" s="167"/>
      <c r="K398" s="121"/>
      <c r="L398" s="121"/>
      <c r="M398" s="121"/>
      <c r="N398" s="121"/>
      <c r="O398" s="117"/>
      <c r="S398" s="172"/>
    </row>
    <row r="399" spans="2:19" s="11" customFormat="1" x14ac:dyDescent="0.3">
      <c r="B399" s="118"/>
      <c r="C399" s="118"/>
      <c r="D399" s="118"/>
      <c r="E399" s="118"/>
      <c r="F399" s="118"/>
      <c r="G399" s="118"/>
      <c r="H399" s="118"/>
      <c r="I399" s="167"/>
      <c r="J399" s="167"/>
      <c r="K399" s="121"/>
      <c r="L399" s="121"/>
      <c r="M399" s="121"/>
      <c r="N399" s="121"/>
      <c r="O399" s="117"/>
      <c r="S399" s="172"/>
    </row>
    <row r="400" spans="2:19" s="11" customFormat="1" x14ac:dyDescent="0.3">
      <c r="B400" s="118"/>
      <c r="C400" s="118"/>
      <c r="D400" s="118"/>
      <c r="E400" s="118"/>
      <c r="F400" s="118"/>
      <c r="G400" s="118"/>
      <c r="H400" s="118"/>
      <c r="I400" s="167"/>
      <c r="J400" s="167"/>
      <c r="K400" s="121"/>
      <c r="L400" s="121"/>
      <c r="M400" s="121"/>
      <c r="N400" s="121"/>
      <c r="O400" s="117"/>
      <c r="S400" s="172"/>
    </row>
    <row r="401" spans="2:19" s="11" customFormat="1" x14ac:dyDescent="0.3">
      <c r="B401" s="118"/>
      <c r="C401" s="118"/>
      <c r="D401" s="118"/>
      <c r="E401" s="118"/>
      <c r="F401" s="118"/>
      <c r="G401" s="118"/>
      <c r="H401" s="118"/>
      <c r="I401" s="167"/>
      <c r="J401" s="167"/>
      <c r="K401" s="121"/>
      <c r="L401" s="121"/>
      <c r="M401" s="121"/>
      <c r="N401" s="121"/>
      <c r="O401" s="117"/>
      <c r="S401" s="172"/>
    </row>
    <row r="402" spans="2:19" s="11" customFormat="1" x14ac:dyDescent="0.3">
      <c r="B402" s="118"/>
      <c r="C402" s="118"/>
      <c r="D402" s="118"/>
      <c r="E402" s="118"/>
      <c r="F402" s="118"/>
      <c r="G402" s="118"/>
      <c r="H402" s="118"/>
      <c r="I402" s="167"/>
      <c r="J402" s="167"/>
      <c r="K402" s="121"/>
      <c r="L402" s="121"/>
      <c r="M402" s="121"/>
      <c r="N402" s="121"/>
      <c r="O402" s="117"/>
      <c r="S402" s="172"/>
    </row>
    <row r="403" spans="2:19" s="11" customFormat="1" x14ac:dyDescent="0.3">
      <c r="B403" s="118"/>
      <c r="C403" s="118"/>
      <c r="D403" s="118"/>
      <c r="E403" s="118"/>
      <c r="F403" s="118"/>
      <c r="G403" s="118"/>
      <c r="H403" s="118"/>
      <c r="I403" s="167"/>
      <c r="J403" s="167"/>
      <c r="K403" s="121"/>
      <c r="L403" s="121"/>
      <c r="M403" s="121"/>
      <c r="N403" s="121"/>
      <c r="O403" s="117"/>
      <c r="S403" s="172"/>
    </row>
    <row r="404" spans="2:19" s="11" customFormat="1" x14ac:dyDescent="0.3">
      <c r="B404" s="118"/>
      <c r="C404" s="118"/>
      <c r="D404" s="118"/>
      <c r="E404" s="118"/>
      <c r="F404" s="118"/>
      <c r="G404" s="118"/>
      <c r="H404" s="118"/>
      <c r="I404" s="167"/>
      <c r="J404" s="167"/>
      <c r="K404" s="121"/>
      <c r="L404" s="121"/>
      <c r="M404" s="121"/>
      <c r="N404" s="121"/>
      <c r="O404" s="117"/>
      <c r="S404" s="172"/>
    </row>
    <row r="405" spans="2:19" s="11" customFormat="1" x14ac:dyDescent="0.3">
      <c r="B405" s="118"/>
      <c r="C405" s="118"/>
      <c r="D405" s="118"/>
      <c r="E405" s="118"/>
      <c r="F405" s="118"/>
      <c r="G405" s="118"/>
      <c r="H405" s="118"/>
      <c r="I405" s="167"/>
      <c r="J405" s="167"/>
      <c r="K405" s="121"/>
      <c r="L405" s="121"/>
      <c r="M405" s="121"/>
      <c r="N405" s="121"/>
      <c r="O405" s="117"/>
      <c r="S405" s="172"/>
    </row>
    <row r="406" spans="2:19" s="11" customFormat="1" x14ac:dyDescent="0.3">
      <c r="B406" s="118"/>
      <c r="C406" s="118"/>
      <c r="D406" s="118"/>
      <c r="E406" s="118"/>
      <c r="F406" s="118"/>
      <c r="G406" s="118"/>
      <c r="H406" s="118"/>
      <c r="I406" s="167"/>
      <c r="J406" s="167"/>
      <c r="K406" s="121"/>
      <c r="L406" s="121"/>
      <c r="M406" s="121"/>
      <c r="N406" s="121"/>
      <c r="O406" s="117"/>
      <c r="S406" s="172"/>
    </row>
    <row r="407" spans="2:19" s="11" customFormat="1" x14ac:dyDescent="0.3">
      <c r="B407" s="118"/>
      <c r="C407" s="118"/>
      <c r="D407" s="118"/>
      <c r="E407" s="118"/>
      <c r="F407" s="118"/>
      <c r="G407" s="118"/>
      <c r="H407" s="118"/>
      <c r="I407" s="167"/>
      <c r="J407" s="167"/>
      <c r="K407" s="121"/>
      <c r="L407" s="121"/>
      <c r="M407" s="121"/>
      <c r="N407" s="121"/>
      <c r="O407" s="117"/>
      <c r="S407" s="172"/>
    </row>
    <row r="408" spans="2:19" s="11" customFormat="1" x14ac:dyDescent="0.3">
      <c r="B408" s="118"/>
      <c r="C408" s="118"/>
      <c r="D408" s="118"/>
      <c r="E408" s="118"/>
      <c r="F408" s="118"/>
      <c r="G408" s="118"/>
      <c r="H408" s="118"/>
      <c r="I408" s="167"/>
      <c r="J408" s="167"/>
      <c r="K408" s="121"/>
      <c r="L408" s="121"/>
      <c r="M408" s="121"/>
      <c r="N408" s="121"/>
      <c r="O408" s="117"/>
      <c r="S408" s="172"/>
    </row>
    <row r="409" spans="2:19" s="11" customFormat="1" x14ac:dyDescent="0.3">
      <c r="B409" s="118"/>
      <c r="C409" s="118"/>
      <c r="D409" s="118"/>
      <c r="E409" s="118"/>
      <c r="F409" s="118"/>
      <c r="G409" s="118"/>
      <c r="H409" s="118"/>
      <c r="I409" s="167"/>
      <c r="J409" s="167"/>
      <c r="K409" s="121"/>
      <c r="L409" s="121"/>
      <c r="M409" s="121"/>
      <c r="N409" s="121"/>
      <c r="O409" s="117"/>
      <c r="S409" s="172"/>
    </row>
    <row r="410" spans="2:19" s="11" customFormat="1" x14ac:dyDescent="0.3">
      <c r="B410" s="118"/>
      <c r="C410" s="118"/>
      <c r="D410" s="118"/>
      <c r="E410" s="118"/>
      <c r="F410" s="118"/>
      <c r="G410" s="118"/>
      <c r="H410" s="118"/>
      <c r="I410" s="167"/>
      <c r="J410" s="167"/>
      <c r="K410" s="121"/>
      <c r="L410" s="121"/>
      <c r="M410" s="121"/>
      <c r="N410" s="121"/>
      <c r="O410" s="117"/>
      <c r="S410" s="172"/>
    </row>
    <row r="411" spans="2:19" s="11" customFormat="1" x14ac:dyDescent="0.3">
      <c r="B411" s="118"/>
      <c r="C411" s="118"/>
      <c r="D411" s="118"/>
      <c r="E411" s="118"/>
      <c r="F411" s="118"/>
      <c r="G411" s="118"/>
      <c r="H411" s="118"/>
      <c r="I411" s="167"/>
      <c r="J411" s="167"/>
      <c r="K411" s="121"/>
      <c r="L411" s="121"/>
      <c r="M411" s="121"/>
      <c r="N411" s="121"/>
      <c r="O411" s="117"/>
      <c r="S411" s="172"/>
    </row>
    <row r="412" spans="2:19" s="11" customFormat="1" x14ac:dyDescent="0.3">
      <c r="B412" s="118"/>
      <c r="C412" s="118"/>
      <c r="D412" s="118"/>
      <c r="E412" s="118"/>
      <c r="F412" s="118"/>
      <c r="G412" s="118"/>
      <c r="H412" s="118"/>
      <c r="I412" s="167"/>
      <c r="J412" s="167"/>
      <c r="K412" s="121"/>
      <c r="L412" s="121"/>
      <c r="M412" s="121"/>
      <c r="N412" s="121"/>
      <c r="O412" s="117"/>
      <c r="S412" s="172"/>
    </row>
    <row r="413" spans="2:19" s="11" customFormat="1" x14ac:dyDescent="0.3">
      <c r="B413" s="118"/>
      <c r="C413" s="118"/>
      <c r="D413" s="118"/>
      <c r="E413" s="118"/>
      <c r="F413" s="118"/>
      <c r="G413" s="118"/>
      <c r="H413" s="118"/>
      <c r="I413" s="167"/>
      <c r="J413" s="167"/>
      <c r="K413" s="121"/>
      <c r="L413" s="121"/>
      <c r="M413" s="121"/>
      <c r="N413" s="121"/>
      <c r="O413" s="117"/>
      <c r="S413" s="172"/>
    </row>
    <row r="414" spans="2:19" s="11" customFormat="1" x14ac:dyDescent="0.3">
      <c r="B414" s="118"/>
      <c r="C414" s="118"/>
      <c r="D414" s="118"/>
      <c r="E414" s="118"/>
      <c r="F414" s="118"/>
      <c r="G414" s="118"/>
      <c r="H414" s="118"/>
      <c r="I414" s="167"/>
      <c r="J414" s="167"/>
      <c r="K414" s="121"/>
      <c r="L414" s="121"/>
      <c r="M414" s="121"/>
      <c r="N414" s="121"/>
      <c r="O414" s="117"/>
      <c r="S414" s="172"/>
    </row>
  </sheetData>
  <sheetProtection algorithmName="SHA-512" hashValue="s+d/kTkyg8i3R69wC4PcfOx8u9JUvB7qZIgzk88x9uYDUgjah+1uzvQc4hd7Vp/qCHIIjStZ2KFbnBavM7QfNQ==" saltValue="6O5eaJLNubECW+g13PviDQ==" spinCount="100000" sheet="1" objects="1" scenarios="1"/>
  <protectedRanges>
    <protectedRange algorithmName="SHA-512" hashValue="Ubab8sxc6x5kIO6S80UUMZ2yAqm5A/EC8+afLRTSNrlApGKkf91caxjuwJNJuMefNL3JBRfTOD66W2KcjMFVAQ==" saltValue="meINrsfG4b2iA2mq7SPB6g==" spinCount="100000" sqref="B115:XFD1048576" name="Direct allocation additional rows"/>
  </protectedRanges>
  <dataValidations count="4">
    <dataValidation type="list" allowBlank="1" showInputMessage="1" showErrorMessage="1" sqref="R115:R1048576" xr:uid="{84B15BD8-8E9B-477D-88F4-0EB8E38985C2}">
      <formula1>$U$15:$U$16</formula1>
    </dataValidation>
    <dataValidation type="list" allowBlank="1" showInputMessage="1" showErrorMessage="1" sqref="Q115:Q1048576" xr:uid="{8D7EAB76-2BDC-4090-A1F4-EA2FAEBA08BA}">
      <formula1>$T$15:$T$17</formula1>
    </dataValidation>
    <dataValidation type="list" allowBlank="1" showInputMessage="1" showErrorMessage="1" sqref="Q15:Q114" xr:uid="{B68B947D-797B-4F85-AB61-B1398888B7F5}">
      <formula1>$T$2:$T$4</formula1>
    </dataValidation>
    <dataValidation type="list" allowBlank="1" showInputMessage="1" showErrorMessage="1" sqref="R15:R114" xr:uid="{7E529C05-4553-4A68-BA5C-3C1435A325E6}">
      <formula1>$U$2:$U$3</formula1>
    </dataValidation>
  </dataValidation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74C61A94-3924-431D-96E8-BAB6ECB89EDE}">
          <x14:formula1>
            <xm:f>'Table 1 - Allowable uses'!$A$2:$A$22</xm:f>
          </x14:formula1>
          <xm:sqref>I15:I1048576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64BE0-AA7B-4F92-AC07-4965CDD0B90F}">
  <sheetPr>
    <tabColor theme="9"/>
  </sheetPr>
  <dimension ref="A1:AF414"/>
  <sheetViews>
    <sheetView zoomScale="60" zoomScaleNormal="60" workbookViewId="0">
      <pane xSplit="3" ySplit="14" topLeftCell="D15" activePane="bottomRight" state="frozen"/>
      <selection pane="topRight" activeCell="D1" sqref="D1"/>
      <selection pane="bottomLeft" activeCell="A14" sqref="A14"/>
      <selection pane="bottomRight"/>
    </sheetView>
  </sheetViews>
  <sheetFormatPr defaultColWidth="8.7265625" defaultRowHeight="14" x14ac:dyDescent="0.3"/>
  <cols>
    <col min="1" max="1" width="1.54296875" style="11" customWidth="1"/>
    <col min="2" max="2" width="30.6328125" style="135" bestFit="1" customWidth="1"/>
    <col min="3" max="3" width="22.7265625" style="135" customWidth="1"/>
    <col min="4" max="4" width="40.6328125" style="135" customWidth="1"/>
    <col min="5" max="5" width="50.6328125" style="135" customWidth="1"/>
    <col min="6" max="6" width="40.6328125" style="135" customWidth="1"/>
    <col min="7" max="7" width="50.6328125" style="135" customWidth="1"/>
    <col min="8" max="8" width="37.7265625" style="135" bestFit="1" customWidth="1"/>
    <col min="9" max="9" width="37.7265625" style="135" customWidth="1"/>
    <col min="10" max="10" width="50.6328125" style="135" customWidth="1"/>
    <col min="11" max="13" width="25.6328125" style="136" customWidth="1"/>
    <col min="14" max="14" width="30.6328125" style="136" customWidth="1"/>
    <col min="15" max="15" width="18.26953125" style="137" bestFit="1" customWidth="1"/>
    <col min="16" max="16" width="8.7265625" style="4" customWidth="1"/>
    <col min="17" max="17" width="40.81640625" style="4" bestFit="1" customWidth="1"/>
    <col min="18" max="18" width="44.26953125" style="4" bestFit="1" customWidth="1"/>
    <col min="19" max="19" width="142.08984375" style="4" bestFit="1" customWidth="1"/>
    <col min="20" max="22" width="8.7265625" style="4" hidden="1" customWidth="1"/>
    <col min="23" max="23" width="8.7265625" style="4" customWidth="1"/>
    <col min="24" max="24" width="50.6328125" style="4" customWidth="1"/>
    <col min="25" max="16384" width="8.7265625" style="4"/>
  </cols>
  <sheetData>
    <row r="1" spans="1:32" ht="18" x14ac:dyDescent="0.4">
      <c r="A1" s="4"/>
      <c r="B1" s="2"/>
      <c r="C1" s="2"/>
      <c r="D1" s="1" t="s">
        <v>0</v>
      </c>
      <c r="E1" s="1"/>
      <c r="F1" s="2"/>
      <c r="G1" s="2"/>
      <c r="H1" s="18"/>
      <c r="I1" s="60"/>
      <c r="J1" s="60"/>
      <c r="K1" s="60"/>
      <c r="L1" s="60"/>
      <c r="M1" s="60"/>
      <c r="N1" s="2"/>
      <c r="O1" s="2"/>
    </row>
    <row r="2" spans="1:32" x14ac:dyDescent="0.3">
      <c r="A2" s="4"/>
      <c r="B2" s="7" t="s">
        <v>1</v>
      </c>
      <c r="C2" s="74" t="str">
        <f>IF('Instructions and Totals'!E17="","",'Instructions and Totals'!E17)</f>
        <v/>
      </c>
      <c r="D2" s="17"/>
      <c r="E2" s="17"/>
      <c r="F2" s="42"/>
      <c r="G2" s="42"/>
      <c r="H2" s="43"/>
      <c r="I2" s="43"/>
      <c r="J2" s="43"/>
      <c r="K2" s="43"/>
      <c r="L2" s="43"/>
      <c r="M2" s="43"/>
      <c r="N2" s="4"/>
      <c r="O2" s="4"/>
    </row>
    <row r="3" spans="1:32" ht="14.5" x14ac:dyDescent="0.35">
      <c r="A3" s="4"/>
      <c r="B3" s="7" t="s">
        <v>2</v>
      </c>
      <c r="C3" s="74" t="str">
        <f>IF('Instructions and Totals'!E16="","",'Instructions and Totals'!E16)</f>
        <v/>
      </c>
      <c r="D3" s="8" t="s">
        <v>3</v>
      </c>
      <c r="E3" s="8"/>
      <c r="F3" s="42"/>
      <c r="G3" s="42"/>
      <c r="H3" s="43"/>
      <c r="I3" s="43"/>
      <c r="J3" s="43"/>
      <c r="K3" s="43"/>
      <c r="L3" s="43"/>
      <c r="M3" s="43"/>
      <c r="N3" s="4"/>
      <c r="O3" s="4"/>
    </row>
    <row r="4" spans="1:32" x14ac:dyDescent="0.3">
      <c r="A4" s="4"/>
      <c r="B4" s="7"/>
      <c r="C4" s="72"/>
      <c r="D4" s="7"/>
      <c r="E4" s="7"/>
      <c r="F4" s="42"/>
      <c r="G4" s="42"/>
      <c r="H4" s="43"/>
      <c r="I4" s="43"/>
      <c r="J4" s="43"/>
      <c r="K4" s="43"/>
      <c r="L4" s="43"/>
      <c r="M4" s="43"/>
      <c r="N4" s="4"/>
      <c r="O4" s="4"/>
    </row>
    <row r="5" spans="1:32" ht="15.5" x14ac:dyDescent="0.35">
      <c r="A5" s="4"/>
      <c r="B5" s="14" t="s">
        <v>659</v>
      </c>
      <c r="C5" s="6"/>
      <c r="D5" s="16"/>
      <c r="E5" s="19"/>
      <c r="F5" s="40"/>
      <c r="G5" s="40"/>
      <c r="H5" s="41"/>
      <c r="I5" s="41"/>
      <c r="J5" s="41"/>
      <c r="K5" s="41"/>
      <c r="L5" s="41"/>
      <c r="M5" s="41"/>
      <c r="N5" s="6"/>
      <c r="O5" s="4"/>
    </row>
    <row r="6" spans="1:32" ht="90" customHeight="1" x14ac:dyDescent="0.3">
      <c r="A6" s="4"/>
      <c r="B6" s="36" t="s">
        <v>1347</v>
      </c>
      <c r="C6" s="3"/>
      <c r="D6" s="15"/>
      <c r="E6" s="47"/>
      <c r="F6" s="44"/>
      <c r="G6" s="44"/>
      <c r="H6" s="45"/>
      <c r="I6" s="45"/>
      <c r="J6" s="45"/>
      <c r="K6" s="45"/>
      <c r="L6" s="45"/>
      <c r="M6" s="45"/>
      <c r="N6" s="3"/>
      <c r="O6" s="4"/>
    </row>
    <row r="7" spans="1:32" ht="15" customHeight="1" x14ac:dyDescent="0.3">
      <c r="A7" s="4"/>
      <c r="B7" s="58"/>
      <c r="C7" s="58"/>
      <c r="D7" s="19"/>
      <c r="E7" s="19"/>
      <c r="F7" s="42"/>
      <c r="G7" s="42"/>
      <c r="H7" s="43"/>
      <c r="I7" s="43"/>
      <c r="J7" s="43"/>
      <c r="K7" s="43"/>
      <c r="L7" s="43"/>
      <c r="M7" s="43"/>
      <c r="N7" s="6"/>
      <c r="O7" s="4"/>
    </row>
    <row r="8" spans="1:32" ht="15" customHeight="1" x14ac:dyDescent="0.3">
      <c r="A8" s="4"/>
      <c r="B8" s="69" t="s">
        <v>665</v>
      </c>
      <c r="C8" s="101" t="str">
        <f>IFERROR(INDEX('Table 4 - ESSER II allocations'!D:D,MATCH('ESSER II SPED'!C3,'Table 4 - ESSER II allocations'!B:B,0)),"")</f>
        <v/>
      </c>
      <c r="D8" s="19"/>
      <c r="E8" s="19"/>
      <c r="F8" s="42"/>
      <c r="G8" s="42"/>
      <c r="H8" s="43"/>
      <c r="I8" s="43"/>
      <c r="J8" s="43"/>
      <c r="K8" s="43"/>
      <c r="L8" s="43"/>
      <c r="M8" s="43"/>
      <c r="N8" s="6"/>
      <c r="O8" s="4"/>
    </row>
    <row r="9" spans="1:32" ht="15" customHeight="1" x14ac:dyDescent="0.3">
      <c r="A9" s="4"/>
      <c r="B9" s="20" t="s">
        <v>661</v>
      </c>
      <c r="C9" s="101">
        <f>SUMIF(R:R,"&lt;&gt;Revised",O:O)</f>
        <v>0</v>
      </c>
      <c r="D9" s="26"/>
      <c r="E9" s="26"/>
      <c r="F9" s="29"/>
      <c r="G9" s="29"/>
      <c r="H9" s="19"/>
      <c r="I9" s="19"/>
      <c r="J9" s="19"/>
      <c r="K9" s="19"/>
      <c r="L9" s="19"/>
      <c r="M9" s="19"/>
      <c r="N9" s="6"/>
      <c r="O9" s="4"/>
    </row>
    <row r="10" spans="1:32" ht="15" customHeight="1" x14ac:dyDescent="0.3">
      <c r="A10" s="4"/>
      <c r="B10" s="20" t="s">
        <v>663</v>
      </c>
      <c r="C10" s="102">
        <f>SUMIF(Q:Q,"Eligible",O:O)</f>
        <v>0</v>
      </c>
      <c r="D10" s="81" t="s">
        <v>664</v>
      </c>
      <c r="E10" s="26"/>
      <c r="F10" s="29"/>
      <c r="G10" s="29"/>
      <c r="H10" s="19"/>
      <c r="I10" s="19"/>
      <c r="J10" s="19"/>
      <c r="K10" s="19"/>
      <c r="L10" s="19"/>
      <c r="M10" s="19"/>
      <c r="N10" s="6"/>
      <c r="O10" s="4"/>
    </row>
    <row r="11" spans="1:32" ht="15" customHeight="1" x14ac:dyDescent="0.3">
      <c r="A11" s="4"/>
      <c r="B11" s="6"/>
      <c r="C11" s="6"/>
      <c r="D11" s="26"/>
      <c r="E11" s="26"/>
      <c r="F11" s="29"/>
      <c r="G11" s="29"/>
      <c r="H11" s="19"/>
      <c r="I11" s="19"/>
      <c r="J11" s="19"/>
      <c r="K11" s="19"/>
      <c r="L11" s="19"/>
      <c r="M11" s="19"/>
      <c r="N11" s="6"/>
      <c r="O11" s="4"/>
    </row>
    <row r="12" spans="1:32" ht="15.5" x14ac:dyDescent="0.35">
      <c r="A12" s="4"/>
      <c r="B12" s="61" t="s">
        <v>355</v>
      </c>
      <c r="C12" s="62"/>
      <c r="D12" s="63"/>
      <c r="E12" s="63"/>
      <c r="F12" s="62"/>
      <c r="G12" s="62"/>
      <c r="H12" s="62"/>
      <c r="I12" s="62"/>
      <c r="J12" s="62"/>
      <c r="K12" s="62"/>
      <c r="L12" s="62"/>
      <c r="M12" s="62"/>
      <c r="N12" s="62"/>
      <c r="O12" s="62"/>
    </row>
    <row r="13" spans="1:32" ht="18" x14ac:dyDescent="0.35">
      <c r="A13" s="4"/>
      <c r="B13" s="61" t="s">
        <v>361</v>
      </c>
      <c r="C13" s="62"/>
      <c r="D13" s="63"/>
      <c r="E13" s="63"/>
      <c r="F13" s="62"/>
      <c r="G13" s="62"/>
      <c r="H13" s="62"/>
      <c r="I13" s="62"/>
      <c r="J13" s="62"/>
      <c r="K13" s="62"/>
      <c r="L13" s="62"/>
      <c r="M13" s="62"/>
      <c r="N13" s="62"/>
      <c r="O13" s="62"/>
      <c r="Q13" s="82" t="s">
        <v>666</v>
      </c>
      <c r="R13" s="83"/>
      <c r="S13" s="84"/>
      <c r="T13" s="85"/>
      <c r="U13" s="85"/>
    </row>
    <row r="14" spans="1:32" ht="80" customHeight="1" x14ac:dyDescent="0.35">
      <c r="A14" s="75"/>
      <c r="B14" s="46" t="s">
        <v>677</v>
      </c>
      <c r="C14" s="27" t="s">
        <v>27</v>
      </c>
      <c r="D14" s="27" t="s">
        <v>25</v>
      </c>
      <c r="E14" s="27" t="s">
        <v>1341</v>
      </c>
      <c r="F14" s="27" t="s">
        <v>28</v>
      </c>
      <c r="G14" s="27" t="s">
        <v>678</v>
      </c>
      <c r="H14" s="27" t="s">
        <v>29</v>
      </c>
      <c r="I14" s="27" t="s">
        <v>22</v>
      </c>
      <c r="J14" s="27" t="s">
        <v>1346</v>
      </c>
      <c r="K14" s="27" t="s">
        <v>357</v>
      </c>
      <c r="L14" s="27" t="s">
        <v>358</v>
      </c>
      <c r="M14" s="27" t="s">
        <v>359</v>
      </c>
      <c r="N14" s="27" t="s">
        <v>360</v>
      </c>
      <c r="O14" s="28" t="s">
        <v>660</v>
      </c>
      <c r="Q14" s="86" t="s">
        <v>667</v>
      </c>
      <c r="R14" s="86" t="s">
        <v>668</v>
      </c>
      <c r="S14" s="87" t="s">
        <v>669</v>
      </c>
      <c r="T14" s="88" t="s">
        <v>670</v>
      </c>
      <c r="U14" s="88" t="s">
        <v>671</v>
      </c>
      <c r="V14" s="4" t="s">
        <v>352</v>
      </c>
      <c r="X14" s="11"/>
      <c r="Y14" s="11"/>
      <c r="Z14" s="11"/>
      <c r="AA14" s="11"/>
      <c r="AB14" s="11"/>
      <c r="AC14" s="11"/>
      <c r="AD14" s="11"/>
      <c r="AE14" s="11"/>
      <c r="AF14" s="11"/>
    </row>
    <row r="15" spans="1:32" x14ac:dyDescent="0.3">
      <c r="A15" s="76"/>
      <c r="B15" s="123" t="str">
        <f t="shared" ref="B15:B46" si="0">IFERROR(_xlfn.CONCAT($C$3,"_",C15,"_",LEFT(I15,FIND(".",I15)-1)),"")</f>
        <v/>
      </c>
      <c r="C15" s="114"/>
      <c r="D15" s="114"/>
      <c r="E15" s="114"/>
      <c r="F15" s="118" t="str">
        <f>IFERROR(INDEX('Table 2 - UPDATED functions'!B:B,MATCH('ESSER II SPED'!E15,'Table 2 - UPDATED functions'!A:A,0)),"")</f>
        <v/>
      </c>
      <c r="G15" s="114"/>
      <c r="H15" s="118" t="str">
        <f>IFERROR(INDEX('Table 3 - UPDATED objects'!B:B,MATCH('ESSER II SPED'!G15,'Table 3 - UPDATED objects'!A:A,0)),"")</f>
        <v/>
      </c>
      <c r="I15" s="113"/>
      <c r="J15" s="114"/>
      <c r="K15" s="145"/>
      <c r="L15" s="145"/>
      <c r="M15" s="145"/>
      <c r="N15" s="145"/>
      <c r="O15" s="132">
        <f t="shared" ref="O15:O46" si="1">SUM(K15:N15)</f>
        <v>0</v>
      </c>
      <c r="Q15" s="89"/>
      <c r="R15" s="89"/>
      <c r="S15" s="90"/>
      <c r="T15" s="88" t="s">
        <v>672</v>
      </c>
      <c r="U15" s="88" t="s">
        <v>673</v>
      </c>
      <c r="V15" s="4" t="s">
        <v>353</v>
      </c>
    </row>
    <row r="16" spans="1:32" x14ac:dyDescent="0.3">
      <c r="A16" s="76"/>
      <c r="B16" s="123" t="str">
        <f t="shared" si="0"/>
        <v/>
      </c>
      <c r="C16" s="114"/>
      <c r="D16" s="114"/>
      <c r="E16" s="114"/>
      <c r="F16" s="118" t="str">
        <f>IFERROR(INDEX('Table 2 - UPDATED functions'!B:B,MATCH('ESSER II SPED'!E16,'Table 2 - UPDATED functions'!A:A,0)),"")</f>
        <v/>
      </c>
      <c r="G16" s="114"/>
      <c r="H16" s="118" t="str">
        <f>IFERROR(INDEX('Table 3 - UPDATED objects'!B:B,MATCH('ESSER II SPED'!G16,'Table 3 - UPDATED objects'!A:A,0)),"")</f>
        <v/>
      </c>
      <c r="I16" s="113"/>
      <c r="J16" s="114"/>
      <c r="K16" s="145"/>
      <c r="L16" s="145"/>
      <c r="M16" s="145"/>
      <c r="N16" s="145"/>
      <c r="O16" s="132">
        <f t="shared" si="1"/>
        <v>0</v>
      </c>
      <c r="Q16" s="89"/>
      <c r="R16" s="89"/>
      <c r="S16" s="90"/>
      <c r="T16" s="88" t="s">
        <v>674</v>
      </c>
      <c r="U16" s="91" t="s">
        <v>675</v>
      </c>
      <c r="V16" s="4" t="s">
        <v>354</v>
      </c>
    </row>
    <row r="17" spans="1:21" ht="14.5" x14ac:dyDescent="0.35">
      <c r="A17" s="76"/>
      <c r="B17" s="123" t="str">
        <f t="shared" si="0"/>
        <v/>
      </c>
      <c r="C17" s="114"/>
      <c r="D17" s="114"/>
      <c r="E17" s="114"/>
      <c r="F17" s="118" t="str">
        <f>IFERROR(INDEX('Table 2 - UPDATED functions'!B:B,MATCH('ESSER II SPED'!E17,'Table 2 - UPDATED functions'!A:A,0)),"")</f>
        <v/>
      </c>
      <c r="G17" s="114"/>
      <c r="H17" s="118" t="str">
        <f>IFERROR(INDEX('Table 3 - UPDATED objects'!B:B,MATCH('ESSER II SPED'!G17,'Table 3 - UPDATED objects'!A:A,0)),"")</f>
        <v/>
      </c>
      <c r="I17" s="113"/>
      <c r="J17" s="114"/>
      <c r="K17" s="145"/>
      <c r="L17" s="145"/>
      <c r="M17" s="145"/>
      <c r="N17" s="145"/>
      <c r="O17" s="132">
        <f t="shared" si="1"/>
        <v>0</v>
      </c>
      <c r="Q17" s="89"/>
      <c r="R17" s="89"/>
      <c r="S17" s="90"/>
      <c r="T17" s="88" t="s">
        <v>676</v>
      </c>
      <c r="U17" s="5"/>
    </row>
    <row r="18" spans="1:21" x14ac:dyDescent="0.3">
      <c r="A18" s="76"/>
      <c r="B18" s="123" t="str">
        <f t="shared" si="0"/>
        <v/>
      </c>
      <c r="C18" s="114"/>
      <c r="D18" s="114"/>
      <c r="E18" s="114"/>
      <c r="F18" s="118" t="str">
        <f>IFERROR(INDEX('Table 2 - UPDATED functions'!B:B,MATCH('ESSER II SPED'!E18,'Table 2 - UPDATED functions'!A:A,0)),"")</f>
        <v/>
      </c>
      <c r="G18" s="114"/>
      <c r="H18" s="118" t="str">
        <f>IFERROR(INDEX('Table 3 - UPDATED objects'!B:B,MATCH('ESSER II SPED'!G18,'Table 3 - UPDATED objects'!A:A,0)),"")</f>
        <v/>
      </c>
      <c r="I18" s="113"/>
      <c r="J18" s="114"/>
      <c r="K18" s="145"/>
      <c r="L18" s="145"/>
      <c r="M18" s="145"/>
      <c r="N18" s="145"/>
      <c r="O18" s="132">
        <f t="shared" si="1"/>
        <v>0</v>
      </c>
      <c r="Q18" s="89"/>
      <c r="R18" s="89"/>
      <c r="S18" s="90"/>
    </row>
    <row r="19" spans="1:21" x14ac:dyDescent="0.3">
      <c r="A19" s="76"/>
      <c r="B19" s="123" t="str">
        <f t="shared" si="0"/>
        <v/>
      </c>
      <c r="C19" s="114"/>
      <c r="D19" s="114"/>
      <c r="E19" s="114"/>
      <c r="F19" s="118" t="str">
        <f>IFERROR(INDEX('Table 2 - UPDATED functions'!B:B,MATCH('ESSER II SPED'!E19,'Table 2 - UPDATED functions'!A:A,0)),"")</f>
        <v/>
      </c>
      <c r="G19" s="114"/>
      <c r="H19" s="118" t="str">
        <f>IFERROR(INDEX('Table 3 - UPDATED objects'!B:B,MATCH('ESSER II SPED'!G19,'Table 3 - UPDATED objects'!A:A,0)),"")</f>
        <v/>
      </c>
      <c r="I19" s="113"/>
      <c r="J19" s="114"/>
      <c r="K19" s="145"/>
      <c r="L19" s="145"/>
      <c r="M19" s="145"/>
      <c r="N19" s="145"/>
      <c r="O19" s="132">
        <f t="shared" si="1"/>
        <v>0</v>
      </c>
      <c r="Q19" s="89"/>
      <c r="R19" s="89"/>
      <c r="S19" s="90"/>
    </row>
    <row r="20" spans="1:21" x14ac:dyDescent="0.3">
      <c r="A20" s="76"/>
      <c r="B20" s="123" t="str">
        <f t="shared" si="0"/>
        <v/>
      </c>
      <c r="C20" s="114"/>
      <c r="D20" s="114"/>
      <c r="E20" s="114"/>
      <c r="F20" s="118" t="str">
        <f>IFERROR(INDEX('Table 2 - UPDATED functions'!B:B,MATCH('ESSER II SPED'!E20,'Table 2 - UPDATED functions'!A:A,0)),"")</f>
        <v/>
      </c>
      <c r="G20" s="114"/>
      <c r="H20" s="118" t="str">
        <f>IFERROR(INDEX('Table 3 - UPDATED objects'!B:B,MATCH('ESSER II SPED'!G20,'Table 3 - UPDATED objects'!A:A,0)),"")</f>
        <v/>
      </c>
      <c r="I20" s="113"/>
      <c r="J20" s="114"/>
      <c r="K20" s="145"/>
      <c r="L20" s="145"/>
      <c r="M20" s="145"/>
      <c r="N20" s="145"/>
      <c r="O20" s="132">
        <f t="shared" si="1"/>
        <v>0</v>
      </c>
      <c r="Q20" s="89"/>
      <c r="R20" s="89"/>
      <c r="S20" s="90"/>
    </row>
    <row r="21" spans="1:21" x14ac:dyDescent="0.3">
      <c r="A21" s="76"/>
      <c r="B21" s="123" t="str">
        <f t="shared" si="0"/>
        <v/>
      </c>
      <c r="C21" s="114"/>
      <c r="D21" s="114"/>
      <c r="E21" s="114"/>
      <c r="F21" s="118" t="str">
        <f>IFERROR(INDEX('Table 2 - UPDATED functions'!B:B,MATCH('ESSER II SPED'!E21,'Table 2 - UPDATED functions'!A:A,0)),"")</f>
        <v/>
      </c>
      <c r="G21" s="114"/>
      <c r="H21" s="118" t="str">
        <f>IFERROR(INDEX('Table 3 - UPDATED objects'!B:B,MATCH('ESSER II SPED'!G21,'Table 3 - UPDATED objects'!A:A,0)),"")</f>
        <v/>
      </c>
      <c r="I21" s="113"/>
      <c r="J21" s="114"/>
      <c r="K21" s="145"/>
      <c r="L21" s="145"/>
      <c r="M21" s="145"/>
      <c r="N21" s="145"/>
      <c r="O21" s="132">
        <f t="shared" si="1"/>
        <v>0</v>
      </c>
      <c r="Q21" s="89"/>
      <c r="R21" s="89"/>
      <c r="S21" s="90"/>
    </row>
    <row r="22" spans="1:21" x14ac:dyDescent="0.3">
      <c r="A22" s="76"/>
      <c r="B22" s="123" t="str">
        <f t="shared" si="0"/>
        <v/>
      </c>
      <c r="C22" s="114"/>
      <c r="D22" s="114"/>
      <c r="E22" s="114"/>
      <c r="F22" s="118" t="str">
        <f>IFERROR(INDEX('Table 2 - UPDATED functions'!B:B,MATCH('ESSER II SPED'!E22,'Table 2 - UPDATED functions'!A:A,0)),"")</f>
        <v/>
      </c>
      <c r="G22" s="114"/>
      <c r="H22" s="118" t="str">
        <f>IFERROR(INDEX('Table 3 - UPDATED objects'!B:B,MATCH('ESSER II SPED'!G22,'Table 3 - UPDATED objects'!A:A,0)),"")</f>
        <v/>
      </c>
      <c r="I22" s="113"/>
      <c r="J22" s="114"/>
      <c r="K22" s="145"/>
      <c r="L22" s="145"/>
      <c r="M22" s="145"/>
      <c r="N22" s="145"/>
      <c r="O22" s="132">
        <f t="shared" si="1"/>
        <v>0</v>
      </c>
      <c r="Q22" s="89"/>
      <c r="R22" s="89"/>
      <c r="S22" s="90"/>
    </row>
    <row r="23" spans="1:21" x14ac:dyDescent="0.3">
      <c r="A23" s="76"/>
      <c r="B23" s="123" t="str">
        <f t="shared" si="0"/>
        <v/>
      </c>
      <c r="C23" s="114"/>
      <c r="D23" s="114"/>
      <c r="E23" s="114"/>
      <c r="F23" s="118" t="str">
        <f>IFERROR(INDEX('Table 2 - UPDATED functions'!B:B,MATCH('ESSER II SPED'!E23,'Table 2 - UPDATED functions'!A:A,0)),"")</f>
        <v/>
      </c>
      <c r="G23" s="114"/>
      <c r="H23" s="118" t="str">
        <f>IFERROR(INDEX('Table 3 - UPDATED objects'!B:B,MATCH('ESSER II SPED'!G23,'Table 3 - UPDATED objects'!A:A,0)),"")</f>
        <v/>
      </c>
      <c r="I23" s="113"/>
      <c r="J23" s="114"/>
      <c r="K23" s="145"/>
      <c r="L23" s="145"/>
      <c r="M23" s="145"/>
      <c r="N23" s="145"/>
      <c r="O23" s="132">
        <f t="shared" si="1"/>
        <v>0</v>
      </c>
      <c r="Q23" s="89"/>
      <c r="R23" s="89"/>
      <c r="S23" s="90"/>
    </row>
    <row r="24" spans="1:21" ht="14" customHeight="1" x14ac:dyDescent="0.3">
      <c r="A24" s="76"/>
      <c r="B24" s="123" t="str">
        <f t="shared" si="0"/>
        <v/>
      </c>
      <c r="C24" s="114"/>
      <c r="D24" s="114"/>
      <c r="E24" s="114"/>
      <c r="F24" s="118" t="str">
        <f>IFERROR(INDEX('Table 2 - UPDATED functions'!B:B,MATCH('ESSER II SPED'!E24,'Table 2 - UPDATED functions'!A:A,0)),"")</f>
        <v/>
      </c>
      <c r="G24" s="114"/>
      <c r="H24" s="118" t="str">
        <f>IFERROR(INDEX('Table 3 - UPDATED objects'!B:B,MATCH('ESSER II SPED'!G24,'Table 3 - UPDATED objects'!A:A,0)),"")</f>
        <v/>
      </c>
      <c r="I24" s="113"/>
      <c r="J24" s="114"/>
      <c r="K24" s="145"/>
      <c r="L24" s="145"/>
      <c r="M24" s="145"/>
      <c r="N24" s="145"/>
      <c r="O24" s="132">
        <f t="shared" si="1"/>
        <v>0</v>
      </c>
      <c r="Q24" s="89"/>
      <c r="R24" s="89"/>
      <c r="S24" s="90"/>
    </row>
    <row r="25" spans="1:21" x14ac:dyDescent="0.3">
      <c r="A25" s="76"/>
      <c r="B25" s="123" t="str">
        <f t="shared" si="0"/>
        <v/>
      </c>
      <c r="C25" s="114"/>
      <c r="D25" s="114"/>
      <c r="E25" s="114"/>
      <c r="F25" s="118" t="str">
        <f>IFERROR(INDEX('Table 2 - UPDATED functions'!B:B,MATCH('ESSER II SPED'!E25,'Table 2 - UPDATED functions'!A:A,0)),"")</f>
        <v/>
      </c>
      <c r="G25" s="114"/>
      <c r="H25" s="118" t="str">
        <f>IFERROR(INDEX('Table 3 - UPDATED objects'!B:B,MATCH('ESSER II SPED'!G25,'Table 3 - UPDATED objects'!A:A,0)),"")</f>
        <v/>
      </c>
      <c r="I25" s="113"/>
      <c r="J25" s="114"/>
      <c r="K25" s="145"/>
      <c r="L25" s="145"/>
      <c r="M25" s="145"/>
      <c r="N25" s="145"/>
      <c r="O25" s="132">
        <f t="shared" si="1"/>
        <v>0</v>
      </c>
      <c r="Q25" s="89"/>
      <c r="R25" s="89"/>
      <c r="S25" s="90"/>
    </row>
    <row r="26" spans="1:21" x14ac:dyDescent="0.3">
      <c r="A26" s="76"/>
      <c r="B26" s="123" t="str">
        <f t="shared" si="0"/>
        <v/>
      </c>
      <c r="C26" s="114"/>
      <c r="D26" s="114"/>
      <c r="E26" s="114"/>
      <c r="F26" s="118" t="str">
        <f>IFERROR(INDEX('Table 2 - UPDATED functions'!B:B,MATCH('ESSER II SPED'!E26,'Table 2 - UPDATED functions'!A:A,0)),"")</f>
        <v/>
      </c>
      <c r="G26" s="114"/>
      <c r="H26" s="118" t="str">
        <f>IFERROR(INDEX('Table 3 - UPDATED objects'!B:B,MATCH('ESSER II SPED'!G26,'Table 3 - UPDATED objects'!A:A,0)),"")</f>
        <v/>
      </c>
      <c r="I26" s="113"/>
      <c r="J26" s="114"/>
      <c r="K26" s="145"/>
      <c r="L26" s="145"/>
      <c r="M26" s="145"/>
      <c r="N26" s="145"/>
      <c r="O26" s="132">
        <f t="shared" si="1"/>
        <v>0</v>
      </c>
      <c r="Q26" s="89"/>
      <c r="R26" s="89"/>
      <c r="S26" s="90"/>
    </row>
    <row r="27" spans="1:21" x14ac:dyDescent="0.3">
      <c r="A27" s="76"/>
      <c r="B27" s="123" t="str">
        <f t="shared" si="0"/>
        <v/>
      </c>
      <c r="C27" s="114"/>
      <c r="D27" s="114"/>
      <c r="E27" s="114"/>
      <c r="F27" s="118" t="str">
        <f>IFERROR(INDEX('Table 2 - UPDATED functions'!B:B,MATCH('ESSER II SPED'!E27,'Table 2 - UPDATED functions'!A:A,0)),"")</f>
        <v/>
      </c>
      <c r="G27" s="114"/>
      <c r="H27" s="118" t="str">
        <f>IFERROR(INDEX('Table 3 - UPDATED objects'!B:B,MATCH('ESSER II SPED'!G27,'Table 3 - UPDATED objects'!A:A,0)),"")</f>
        <v/>
      </c>
      <c r="I27" s="113"/>
      <c r="J27" s="114"/>
      <c r="K27" s="145"/>
      <c r="L27" s="145"/>
      <c r="M27" s="145"/>
      <c r="N27" s="145"/>
      <c r="O27" s="132">
        <f t="shared" si="1"/>
        <v>0</v>
      </c>
      <c r="Q27" s="89"/>
      <c r="R27" s="89"/>
      <c r="S27" s="90"/>
    </row>
    <row r="28" spans="1:21" x14ac:dyDescent="0.3">
      <c r="A28" s="76"/>
      <c r="B28" s="123" t="str">
        <f t="shared" si="0"/>
        <v/>
      </c>
      <c r="C28" s="114"/>
      <c r="D28" s="114"/>
      <c r="E28" s="114"/>
      <c r="F28" s="118" t="str">
        <f>IFERROR(INDEX('Table 2 - UPDATED functions'!B:B,MATCH('ESSER II SPED'!E28,'Table 2 - UPDATED functions'!A:A,0)),"")</f>
        <v/>
      </c>
      <c r="G28" s="114"/>
      <c r="H28" s="118" t="str">
        <f>IFERROR(INDEX('Table 3 - UPDATED objects'!B:B,MATCH('ESSER II SPED'!G28,'Table 3 - UPDATED objects'!A:A,0)),"")</f>
        <v/>
      </c>
      <c r="I28" s="113"/>
      <c r="J28" s="114"/>
      <c r="K28" s="145"/>
      <c r="L28" s="145"/>
      <c r="M28" s="145"/>
      <c r="N28" s="145"/>
      <c r="O28" s="132">
        <f t="shared" si="1"/>
        <v>0</v>
      </c>
      <c r="Q28" s="89"/>
      <c r="R28" s="89"/>
      <c r="S28" s="90"/>
    </row>
    <row r="29" spans="1:21" x14ac:dyDescent="0.3">
      <c r="A29" s="76"/>
      <c r="B29" s="123" t="str">
        <f t="shared" si="0"/>
        <v/>
      </c>
      <c r="C29" s="114"/>
      <c r="D29" s="114"/>
      <c r="E29" s="114"/>
      <c r="F29" s="118" t="str">
        <f>IFERROR(INDEX('Table 2 - UPDATED functions'!B:B,MATCH('ESSER II SPED'!E29,'Table 2 - UPDATED functions'!A:A,0)),"")</f>
        <v/>
      </c>
      <c r="G29" s="114"/>
      <c r="H29" s="118" t="str">
        <f>IFERROR(INDEX('Table 3 - UPDATED objects'!B:B,MATCH('ESSER II SPED'!G29,'Table 3 - UPDATED objects'!A:A,0)),"")</f>
        <v/>
      </c>
      <c r="I29" s="113"/>
      <c r="J29" s="114"/>
      <c r="K29" s="145"/>
      <c r="L29" s="145"/>
      <c r="M29" s="145"/>
      <c r="N29" s="145"/>
      <c r="O29" s="132">
        <f t="shared" si="1"/>
        <v>0</v>
      </c>
      <c r="Q29" s="89"/>
      <c r="R29" s="89"/>
      <c r="S29" s="90"/>
    </row>
    <row r="30" spans="1:21" x14ac:dyDescent="0.3">
      <c r="A30" s="76"/>
      <c r="B30" s="123" t="str">
        <f t="shared" si="0"/>
        <v/>
      </c>
      <c r="C30" s="114"/>
      <c r="D30" s="114"/>
      <c r="E30" s="114"/>
      <c r="F30" s="118" t="str">
        <f>IFERROR(INDEX('Table 2 - UPDATED functions'!B:B,MATCH('ESSER II SPED'!E30,'Table 2 - UPDATED functions'!A:A,0)),"")</f>
        <v/>
      </c>
      <c r="G30" s="114"/>
      <c r="H30" s="118" t="str">
        <f>IFERROR(INDEX('Table 3 - UPDATED objects'!B:B,MATCH('ESSER II SPED'!G30,'Table 3 - UPDATED objects'!A:A,0)),"")</f>
        <v/>
      </c>
      <c r="I30" s="113"/>
      <c r="J30" s="114"/>
      <c r="K30" s="145"/>
      <c r="L30" s="145"/>
      <c r="M30" s="145"/>
      <c r="N30" s="145"/>
      <c r="O30" s="132">
        <f t="shared" si="1"/>
        <v>0</v>
      </c>
      <c r="Q30" s="89"/>
      <c r="R30" s="89"/>
      <c r="S30" s="90"/>
    </row>
    <row r="31" spans="1:21" x14ac:dyDescent="0.3">
      <c r="A31" s="76"/>
      <c r="B31" s="123" t="str">
        <f t="shared" si="0"/>
        <v/>
      </c>
      <c r="C31" s="114"/>
      <c r="D31" s="114"/>
      <c r="E31" s="114"/>
      <c r="F31" s="118" t="str">
        <f>IFERROR(INDEX('Table 2 - UPDATED functions'!B:B,MATCH('ESSER II SPED'!E31,'Table 2 - UPDATED functions'!A:A,0)),"")</f>
        <v/>
      </c>
      <c r="G31" s="114"/>
      <c r="H31" s="118" t="str">
        <f>IFERROR(INDEX('Table 3 - UPDATED objects'!B:B,MATCH('ESSER II SPED'!G31,'Table 3 - UPDATED objects'!A:A,0)),"")</f>
        <v/>
      </c>
      <c r="I31" s="113"/>
      <c r="J31" s="114"/>
      <c r="K31" s="145"/>
      <c r="L31" s="145"/>
      <c r="M31" s="145"/>
      <c r="N31" s="145"/>
      <c r="O31" s="132">
        <f t="shared" si="1"/>
        <v>0</v>
      </c>
      <c r="Q31" s="89"/>
      <c r="R31" s="89"/>
      <c r="S31" s="90"/>
    </row>
    <row r="32" spans="1:21" x14ac:dyDescent="0.3">
      <c r="A32" s="76"/>
      <c r="B32" s="123" t="str">
        <f t="shared" si="0"/>
        <v/>
      </c>
      <c r="C32" s="114"/>
      <c r="D32" s="114"/>
      <c r="E32" s="114"/>
      <c r="F32" s="118" t="str">
        <f>IFERROR(INDEX('Table 2 - UPDATED functions'!B:B,MATCH('ESSER II SPED'!E32,'Table 2 - UPDATED functions'!A:A,0)),"")</f>
        <v/>
      </c>
      <c r="G32" s="114"/>
      <c r="H32" s="118" t="str">
        <f>IFERROR(INDEX('Table 3 - UPDATED objects'!B:B,MATCH('ESSER II SPED'!G32,'Table 3 - UPDATED objects'!A:A,0)),"")</f>
        <v/>
      </c>
      <c r="I32" s="113"/>
      <c r="J32" s="114"/>
      <c r="K32" s="145"/>
      <c r="L32" s="145"/>
      <c r="M32" s="145"/>
      <c r="N32" s="145"/>
      <c r="O32" s="132">
        <f t="shared" si="1"/>
        <v>0</v>
      </c>
      <c r="Q32" s="89"/>
      <c r="R32" s="89"/>
      <c r="S32" s="90"/>
    </row>
    <row r="33" spans="1:19" x14ac:dyDescent="0.3">
      <c r="A33" s="76"/>
      <c r="B33" s="123" t="str">
        <f t="shared" si="0"/>
        <v/>
      </c>
      <c r="C33" s="114"/>
      <c r="D33" s="114"/>
      <c r="E33" s="114"/>
      <c r="F33" s="118" t="str">
        <f>IFERROR(INDEX('Table 2 - UPDATED functions'!B:B,MATCH('ESSER II SPED'!E33,'Table 2 - UPDATED functions'!A:A,0)),"")</f>
        <v/>
      </c>
      <c r="G33" s="114"/>
      <c r="H33" s="118" t="str">
        <f>IFERROR(INDEX('Table 3 - UPDATED objects'!B:B,MATCH('ESSER II SPED'!G33,'Table 3 - UPDATED objects'!A:A,0)),"")</f>
        <v/>
      </c>
      <c r="I33" s="113"/>
      <c r="J33" s="114"/>
      <c r="K33" s="145"/>
      <c r="L33" s="145"/>
      <c r="M33" s="145"/>
      <c r="N33" s="145"/>
      <c r="O33" s="132">
        <f t="shared" si="1"/>
        <v>0</v>
      </c>
      <c r="Q33" s="89"/>
      <c r="R33" s="89"/>
      <c r="S33" s="90"/>
    </row>
    <row r="34" spans="1:19" ht="14" customHeight="1" x14ac:dyDescent="0.3">
      <c r="A34" s="76"/>
      <c r="B34" s="123" t="str">
        <f t="shared" si="0"/>
        <v/>
      </c>
      <c r="C34" s="114"/>
      <c r="D34" s="114"/>
      <c r="E34" s="114"/>
      <c r="F34" s="118" t="str">
        <f>IFERROR(INDEX('Table 2 - UPDATED functions'!B:B,MATCH('ESSER II SPED'!E34,'Table 2 - UPDATED functions'!A:A,0)),"")</f>
        <v/>
      </c>
      <c r="G34" s="114"/>
      <c r="H34" s="118" t="str">
        <f>IFERROR(INDEX('Table 3 - UPDATED objects'!B:B,MATCH('ESSER II SPED'!G34,'Table 3 - UPDATED objects'!A:A,0)),"")</f>
        <v/>
      </c>
      <c r="I34" s="113"/>
      <c r="J34" s="114"/>
      <c r="K34" s="145"/>
      <c r="L34" s="145"/>
      <c r="M34" s="145"/>
      <c r="N34" s="145"/>
      <c r="O34" s="132">
        <f t="shared" si="1"/>
        <v>0</v>
      </c>
      <c r="Q34" s="89"/>
      <c r="R34" s="89"/>
      <c r="S34" s="90"/>
    </row>
    <row r="35" spans="1:19" x14ac:dyDescent="0.3">
      <c r="A35" s="76"/>
      <c r="B35" s="123" t="str">
        <f t="shared" si="0"/>
        <v/>
      </c>
      <c r="C35" s="114"/>
      <c r="D35" s="114"/>
      <c r="E35" s="114"/>
      <c r="F35" s="118" t="str">
        <f>IFERROR(INDEX('Table 2 - UPDATED functions'!B:B,MATCH('ESSER II SPED'!E35,'Table 2 - UPDATED functions'!A:A,0)),"")</f>
        <v/>
      </c>
      <c r="G35" s="114"/>
      <c r="H35" s="118" t="str">
        <f>IFERROR(INDEX('Table 3 - UPDATED objects'!B:B,MATCH('ESSER II SPED'!G35,'Table 3 - UPDATED objects'!A:A,0)),"")</f>
        <v/>
      </c>
      <c r="I35" s="113"/>
      <c r="J35" s="114"/>
      <c r="K35" s="145"/>
      <c r="L35" s="145"/>
      <c r="M35" s="145"/>
      <c r="N35" s="145"/>
      <c r="O35" s="132">
        <f t="shared" si="1"/>
        <v>0</v>
      </c>
      <c r="Q35" s="89"/>
      <c r="R35" s="89"/>
      <c r="S35" s="90"/>
    </row>
    <row r="36" spans="1:19" x14ac:dyDescent="0.3">
      <c r="A36" s="76"/>
      <c r="B36" s="123" t="str">
        <f t="shared" si="0"/>
        <v/>
      </c>
      <c r="C36" s="114"/>
      <c r="D36" s="114"/>
      <c r="E36" s="114"/>
      <c r="F36" s="118" t="str">
        <f>IFERROR(INDEX('Table 2 - UPDATED functions'!B:B,MATCH('ESSER II SPED'!E36,'Table 2 - UPDATED functions'!A:A,0)),"")</f>
        <v/>
      </c>
      <c r="G36" s="114"/>
      <c r="H36" s="118" t="str">
        <f>IFERROR(INDEX('Table 3 - UPDATED objects'!B:B,MATCH('ESSER II SPED'!G36,'Table 3 - UPDATED objects'!A:A,0)),"")</f>
        <v/>
      </c>
      <c r="I36" s="113"/>
      <c r="J36" s="114"/>
      <c r="K36" s="145"/>
      <c r="L36" s="145"/>
      <c r="M36" s="145"/>
      <c r="N36" s="145"/>
      <c r="O36" s="132">
        <f t="shared" si="1"/>
        <v>0</v>
      </c>
      <c r="Q36" s="89"/>
      <c r="R36" s="89"/>
      <c r="S36" s="90"/>
    </row>
    <row r="37" spans="1:19" x14ac:dyDescent="0.3">
      <c r="A37" s="76"/>
      <c r="B37" s="123" t="str">
        <f t="shared" si="0"/>
        <v/>
      </c>
      <c r="C37" s="114"/>
      <c r="D37" s="114"/>
      <c r="E37" s="114"/>
      <c r="F37" s="118" t="str">
        <f>IFERROR(INDEX('Table 2 - UPDATED functions'!B:B,MATCH('ESSER II SPED'!E37,'Table 2 - UPDATED functions'!A:A,0)),"")</f>
        <v/>
      </c>
      <c r="G37" s="114"/>
      <c r="H37" s="118" t="str">
        <f>IFERROR(INDEX('Table 3 - UPDATED objects'!B:B,MATCH('ESSER II SPED'!G37,'Table 3 - UPDATED objects'!A:A,0)),"")</f>
        <v/>
      </c>
      <c r="I37" s="113"/>
      <c r="J37" s="114"/>
      <c r="K37" s="145"/>
      <c r="L37" s="145"/>
      <c r="M37" s="145"/>
      <c r="N37" s="145"/>
      <c r="O37" s="132">
        <f t="shared" si="1"/>
        <v>0</v>
      </c>
      <c r="Q37" s="89"/>
      <c r="R37" s="89"/>
      <c r="S37" s="90"/>
    </row>
    <row r="38" spans="1:19" x14ac:dyDescent="0.3">
      <c r="A38" s="76"/>
      <c r="B38" s="123" t="str">
        <f t="shared" si="0"/>
        <v/>
      </c>
      <c r="C38" s="114"/>
      <c r="D38" s="114"/>
      <c r="E38" s="114"/>
      <c r="F38" s="118" t="str">
        <f>IFERROR(INDEX('Table 2 - UPDATED functions'!B:B,MATCH('ESSER II SPED'!E38,'Table 2 - UPDATED functions'!A:A,0)),"")</f>
        <v/>
      </c>
      <c r="G38" s="114"/>
      <c r="H38" s="118" t="str">
        <f>IFERROR(INDEX('Table 3 - UPDATED objects'!B:B,MATCH('ESSER II SPED'!G38,'Table 3 - UPDATED objects'!A:A,0)),"")</f>
        <v/>
      </c>
      <c r="I38" s="113"/>
      <c r="J38" s="114"/>
      <c r="K38" s="145"/>
      <c r="L38" s="145"/>
      <c r="M38" s="145"/>
      <c r="N38" s="145"/>
      <c r="O38" s="132">
        <f t="shared" si="1"/>
        <v>0</v>
      </c>
      <c r="Q38" s="89"/>
      <c r="R38" s="89"/>
      <c r="S38" s="90"/>
    </row>
    <row r="39" spans="1:19" x14ac:dyDescent="0.3">
      <c r="A39" s="76"/>
      <c r="B39" s="123" t="str">
        <f t="shared" si="0"/>
        <v/>
      </c>
      <c r="C39" s="114"/>
      <c r="D39" s="114"/>
      <c r="E39" s="114"/>
      <c r="F39" s="118" t="str">
        <f>IFERROR(INDEX('Table 2 - UPDATED functions'!B:B,MATCH('ESSER II SPED'!E39,'Table 2 - UPDATED functions'!A:A,0)),"")</f>
        <v/>
      </c>
      <c r="G39" s="114"/>
      <c r="H39" s="118" t="str">
        <f>IFERROR(INDEX('Table 3 - UPDATED objects'!B:B,MATCH('ESSER II SPED'!G39,'Table 3 - UPDATED objects'!A:A,0)),"")</f>
        <v/>
      </c>
      <c r="I39" s="113"/>
      <c r="J39" s="114"/>
      <c r="K39" s="145"/>
      <c r="L39" s="145"/>
      <c r="M39" s="145"/>
      <c r="N39" s="145"/>
      <c r="O39" s="132">
        <f t="shared" si="1"/>
        <v>0</v>
      </c>
      <c r="Q39" s="89"/>
      <c r="R39" s="89"/>
      <c r="S39" s="90"/>
    </row>
    <row r="40" spans="1:19" x14ac:dyDescent="0.3">
      <c r="A40" s="76"/>
      <c r="B40" s="123" t="str">
        <f t="shared" si="0"/>
        <v/>
      </c>
      <c r="C40" s="114"/>
      <c r="D40" s="114"/>
      <c r="E40" s="114"/>
      <c r="F40" s="118" t="str">
        <f>IFERROR(INDEX('Table 2 - UPDATED functions'!B:B,MATCH('ESSER II SPED'!E40,'Table 2 - UPDATED functions'!A:A,0)),"")</f>
        <v/>
      </c>
      <c r="G40" s="114"/>
      <c r="H40" s="118" t="str">
        <f>IFERROR(INDEX('Table 3 - UPDATED objects'!B:B,MATCH('ESSER II SPED'!G40,'Table 3 - UPDATED objects'!A:A,0)),"")</f>
        <v/>
      </c>
      <c r="I40" s="113"/>
      <c r="J40" s="114"/>
      <c r="K40" s="145"/>
      <c r="L40" s="145"/>
      <c r="M40" s="145"/>
      <c r="N40" s="145"/>
      <c r="O40" s="132">
        <f t="shared" si="1"/>
        <v>0</v>
      </c>
      <c r="Q40" s="89"/>
      <c r="R40" s="89"/>
      <c r="S40" s="90"/>
    </row>
    <row r="41" spans="1:19" x14ac:dyDescent="0.3">
      <c r="A41" s="76"/>
      <c r="B41" s="123" t="str">
        <f t="shared" si="0"/>
        <v/>
      </c>
      <c r="C41" s="114"/>
      <c r="D41" s="114"/>
      <c r="E41" s="114"/>
      <c r="F41" s="118" t="str">
        <f>IFERROR(INDEX('Table 2 - UPDATED functions'!B:B,MATCH('ESSER II SPED'!E41,'Table 2 - UPDATED functions'!A:A,0)),"")</f>
        <v/>
      </c>
      <c r="G41" s="114"/>
      <c r="H41" s="118" t="str">
        <f>IFERROR(INDEX('Table 3 - UPDATED objects'!B:B,MATCH('ESSER II SPED'!G41,'Table 3 - UPDATED objects'!A:A,0)),"")</f>
        <v/>
      </c>
      <c r="I41" s="113"/>
      <c r="J41" s="114"/>
      <c r="K41" s="145"/>
      <c r="L41" s="145"/>
      <c r="M41" s="145"/>
      <c r="N41" s="145"/>
      <c r="O41" s="132">
        <f t="shared" si="1"/>
        <v>0</v>
      </c>
      <c r="Q41" s="89"/>
      <c r="R41" s="89"/>
      <c r="S41" s="90"/>
    </row>
    <row r="42" spans="1:19" x14ac:dyDescent="0.3">
      <c r="A42" s="76"/>
      <c r="B42" s="123" t="str">
        <f t="shared" si="0"/>
        <v/>
      </c>
      <c r="C42" s="114"/>
      <c r="D42" s="114"/>
      <c r="E42" s="114"/>
      <c r="F42" s="118" t="str">
        <f>IFERROR(INDEX('Table 2 - UPDATED functions'!B:B,MATCH('ESSER II SPED'!E42,'Table 2 - UPDATED functions'!A:A,0)),"")</f>
        <v/>
      </c>
      <c r="G42" s="114"/>
      <c r="H42" s="118" t="str">
        <f>IFERROR(INDEX('Table 3 - UPDATED objects'!B:B,MATCH('ESSER II SPED'!G42,'Table 3 - UPDATED objects'!A:A,0)),"")</f>
        <v/>
      </c>
      <c r="I42" s="113"/>
      <c r="J42" s="114"/>
      <c r="K42" s="145"/>
      <c r="L42" s="145"/>
      <c r="M42" s="145"/>
      <c r="N42" s="145"/>
      <c r="O42" s="132">
        <f t="shared" si="1"/>
        <v>0</v>
      </c>
      <c r="Q42" s="89"/>
      <c r="R42" s="89"/>
      <c r="S42" s="90"/>
    </row>
    <row r="43" spans="1:19" x14ac:dyDescent="0.3">
      <c r="A43" s="76"/>
      <c r="B43" s="123" t="str">
        <f t="shared" si="0"/>
        <v/>
      </c>
      <c r="C43" s="114"/>
      <c r="D43" s="114"/>
      <c r="E43" s="114"/>
      <c r="F43" s="118" t="str">
        <f>IFERROR(INDEX('Table 2 - UPDATED functions'!B:B,MATCH('ESSER II SPED'!E43,'Table 2 - UPDATED functions'!A:A,0)),"")</f>
        <v/>
      </c>
      <c r="G43" s="114"/>
      <c r="H43" s="118" t="str">
        <f>IFERROR(INDEX('Table 3 - UPDATED objects'!B:B,MATCH('ESSER II SPED'!G43,'Table 3 - UPDATED objects'!A:A,0)),"")</f>
        <v/>
      </c>
      <c r="I43" s="113"/>
      <c r="J43" s="114"/>
      <c r="K43" s="145"/>
      <c r="L43" s="145"/>
      <c r="M43" s="145"/>
      <c r="N43" s="145"/>
      <c r="O43" s="132">
        <f t="shared" si="1"/>
        <v>0</v>
      </c>
      <c r="Q43" s="89"/>
      <c r="R43" s="89"/>
      <c r="S43" s="90"/>
    </row>
    <row r="44" spans="1:19" ht="14" customHeight="1" x14ac:dyDescent="0.3">
      <c r="A44" s="76"/>
      <c r="B44" s="123" t="str">
        <f t="shared" si="0"/>
        <v/>
      </c>
      <c r="C44" s="114"/>
      <c r="D44" s="114"/>
      <c r="E44" s="114"/>
      <c r="F44" s="118" t="str">
        <f>IFERROR(INDEX('Table 2 - UPDATED functions'!B:B,MATCH('ESSER II SPED'!E44,'Table 2 - UPDATED functions'!A:A,0)),"")</f>
        <v/>
      </c>
      <c r="G44" s="114"/>
      <c r="H44" s="118" t="str">
        <f>IFERROR(INDEX('Table 3 - UPDATED objects'!B:B,MATCH('ESSER II SPED'!G44,'Table 3 - UPDATED objects'!A:A,0)),"")</f>
        <v/>
      </c>
      <c r="I44" s="113"/>
      <c r="J44" s="114"/>
      <c r="K44" s="145"/>
      <c r="L44" s="145"/>
      <c r="M44" s="145"/>
      <c r="N44" s="145"/>
      <c r="O44" s="132">
        <f t="shared" si="1"/>
        <v>0</v>
      </c>
      <c r="Q44" s="89"/>
      <c r="R44" s="89"/>
      <c r="S44" s="90"/>
    </row>
    <row r="45" spans="1:19" x14ac:dyDescent="0.3">
      <c r="A45" s="76"/>
      <c r="B45" s="123" t="str">
        <f t="shared" si="0"/>
        <v/>
      </c>
      <c r="C45" s="114"/>
      <c r="D45" s="114"/>
      <c r="E45" s="114"/>
      <c r="F45" s="118" t="str">
        <f>IFERROR(INDEX('Table 2 - UPDATED functions'!B:B,MATCH('ESSER II SPED'!E45,'Table 2 - UPDATED functions'!A:A,0)),"")</f>
        <v/>
      </c>
      <c r="G45" s="114"/>
      <c r="H45" s="118" t="str">
        <f>IFERROR(INDEX('Table 3 - UPDATED objects'!B:B,MATCH('ESSER II SPED'!G45,'Table 3 - UPDATED objects'!A:A,0)),"")</f>
        <v/>
      </c>
      <c r="I45" s="113"/>
      <c r="J45" s="114"/>
      <c r="K45" s="145"/>
      <c r="L45" s="145"/>
      <c r="M45" s="145"/>
      <c r="N45" s="145"/>
      <c r="O45" s="132">
        <f t="shared" si="1"/>
        <v>0</v>
      </c>
      <c r="Q45" s="89"/>
      <c r="R45" s="89"/>
      <c r="S45" s="90"/>
    </row>
    <row r="46" spans="1:19" x14ac:dyDescent="0.3">
      <c r="A46" s="76"/>
      <c r="B46" s="123" t="str">
        <f t="shared" si="0"/>
        <v/>
      </c>
      <c r="C46" s="114"/>
      <c r="D46" s="114"/>
      <c r="E46" s="114"/>
      <c r="F46" s="118" t="str">
        <f>IFERROR(INDEX('Table 2 - UPDATED functions'!B:B,MATCH('ESSER II SPED'!E46,'Table 2 - UPDATED functions'!A:A,0)),"")</f>
        <v/>
      </c>
      <c r="G46" s="114"/>
      <c r="H46" s="118" t="str">
        <f>IFERROR(INDEX('Table 3 - UPDATED objects'!B:B,MATCH('ESSER II SPED'!G46,'Table 3 - UPDATED objects'!A:A,0)),"")</f>
        <v/>
      </c>
      <c r="I46" s="113"/>
      <c r="J46" s="114"/>
      <c r="K46" s="145"/>
      <c r="L46" s="145"/>
      <c r="M46" s="145"/>
      <c r="N46" s="145"/>
      <c r="O46" s="132">
        <f t="shared" si="1"/>
        <v>0</v>
      </c>
      <c r="Q46" s="89"/>
      <c r="R46" s="89"/>
      <c r="S46" s="90"/>
    </row>
    <row r="47" spans="1:19" x14ac:dyDescent="0.3">
      <c r="A47" s="76"/>
      <c r="B47" s="123" t="str">
        <f t="shared" ref="B47:B78" si="2">IFERROR(_xlfn.CONCAT($C$3,"_",C47,"_",LEFT(I47,FIND(".",I47)-1)),"")</f>
        <v/>
      </c>
      <c r="C47" s="114"/>
      <c r="D47" s="114"/>
      <c r="E47" s="114"/>
      <c r="F47" s="118" t="str">
        <f>IFERROR(INDEX('Table 2 - UPDATED functions'!B:B,MATCH('ESSER II SPED'!E47,'Table 2 - UPDATED functions'!A:A,0)),"")</f>
        <v/>
      </c>
      <c r="G47" s="114"/>
      <c r="H47" s="118" t="str">
        <f>IFERROR(INDEX('Table 3 - UPDATED objects'!B:B,MATCH('ESSER II SPED'!G47,'Table 3 - UPDATED objects'!A:A,0)),"")</f>
        <v/>
      </c>
      <c r="I47" s="113"/>
      <c r="J47" s="114"/>
      <c r="K47" s="145"/>
      <c r="L47" s="145"/>
      <c r="M47" s="145"/>
      <c r="N47" s="145"/>
      <c r="O47" s="132">
        <f t="shared" ref="O47:O78" si="3">SUM(K47:N47)</f>
        <v>0</v>
      </c>
      <c r="Q47" s="89"/>
      <c r="R47" s="89"/>
      <c r="S47" s="90"/>
    </row>
    <row r="48" spans="1:19" x14ac:dyDescent="0.3">
      <c r="A48" s="76"/>
      <c r="B48" s="123" t="str">
        <f t="shared" si="2"/>
        <v/>
      </c>
      <c r="C48" s="114"/>
      <c r="D48" s="114"/>
      <c r="E48" s="114"/>
      <c r="F48" s="118" t="str">
        <f>IFERROR(INDEX('Table 2 - UPDATED functions'!B:B,MATCH('ESSER II SPED'!E48,'Table 2 - UPDATED functions'!A:A,0)),"")</f>
        <v/>
      </c>
      <c r="G48" s="114"/>
      <c r="H48" s="118" t="str">
        <f>IFERROR(INDEX('Table 3 - UPDATED objects'!B:B,MATCH('ESSER II SPED'!G48,'Table 3 - UPDATED objects'!A:A,0)),"")</f>
        <v/>
      </c>
      <c r="I48" s="113"/>
      <c r="J48" s="114"/>
      <c r="K48" s="145"/>
      <c r="L48" s="145"/>
      <c r="M48" s="145"/>
      <c r="N48" s="145"/>
      <c r="O48" s="132">
        <f t="shared" si="3"/>
        <v>0</v>
      </c>
      <c r="Q48" s="89"/>
      <c r="R48" s="89"/>
      <c r="S48" s="90"/>
    </row>
    <row r="49" spans="1:19" x14ac:dyDescent="0.3">
      <c r="A49" s="76"/>
      <c r="B49" s="123" t="str">
        <f t="shared" si="2"/>
        <v/>
      </c>
      <c r="C49" s="114"/>
      <c r="D49" s="114"/>
      <c r="E49" s="114"/>
      <c r="F49" s="118" t="str">
        <f>IFERROR(INDEX('Table 2 - UPDATED functions'!B:B,MATCH('ESSER II SPED'!E49,'Table 2 - UPDATED functions'!A:A,0)),"")</f>
        <v/>
      </c>
      <c r="G49" s="114"/>
      <c r="H49" s="118" t="str">
        <f>IFERROR(INDEX('Table 3 - UPDATED objects'!B:B,MATCH('ESSER II SPED'!G49,'Table 3 - UPDATED objects'!A:A,0)),"")</f>
        <v/>
      </c>
      <c r="I49" s="113"/>
      <c r="J49" s="114"/>
      <c r="K49" s="145"/>
      <c r="L49" s="145"/>
      <c r="M49" s="145"/>
      <c r="N49" s="145"/>
      <c r="O49" s="132">
        <f t="shared" si="3"/>
        <v>0</v>
      </c>
      <c r="Q49" s="89"/>
      <c r="R49" s="89"/>
      <c r="S49" s="90"/>
    </row>
    <row r="50" spans="1:19" x14ac:dyDescent="0.3">
      <c r="A50" s="76"/>
      <c r="B50" s="123" t="str">
        <f t="shared" si="2"/>
        <v/>
      </c>
      <c r="C50" s="114"/>
      <c r="D50" s="114"/>
      <c r="E50" s="114"/>
      <c r="F50" s="118" t="str">
        <f>IFERROR(INDEX('Table 2 - UPDATED functions'!B:B,MATCH('ESSER II SPED'!E50,'Table 2 - UPDATED functions'!A:A,0)),"")</f>
        <v/>
      </c>
      <c r="G50" s="114"/>
      <c r="H50" s="118" t="str">
        <f>IFERROR(INDEX('Table 3 - UPDATED objects'!B:B,MATCH('ESSER II SPED'!G50,'Table 3 - UPDATED objects'!A:A,0)),"")</f>
        <v/>
      </c>
      <c r="I50" s="113"/>
      <c r="J50" s="114"/>
      <c r="K50" s="145"/>
      <c r="L50" s="145"/>
      <c r="M50" s="145"/>
      <c r="N50" s="145"/>
      <c r="O50" s="132">
        <f t="shared" si="3"/>
        <v>0</v>
      </c>
      <c r="Q50" s="89"/>
      <c r="R50" s="89"/>
      <c r="S50" s="90"/>
    </row>
    <row r="51" spans="1:19" x14ac:dyDescent="0.3">
      <c r="A51" s="76"/>
      <c r="B51" s="123" t="str">
        <f t="shared" si="2"/>
        <v/>
      </c>
      <c r="C51" s="114"/>
      <c r="D51" s="114"/>
      <c r="E51" s="114"/>
      <c r="F51" s="118" t="str">
        <f>IFERROR(INDEX('Table 2 - UPDATED functions'!B:B,MATCH('ESSER II SPED'!E51,'Table 2 - UPDATED functions'!A:A,0)),"")</f>
        <v/>
      </c>
      <c r="G51" s="114"/>
      <c r="H51" s="118" t="str">
        <f>IFERROR(INDEX('Table 3 - UPDATED objects'!B:B,MATCH('ESSER II SPED'!G51,'Table 3 - UPDATED objects'!A:A,0)),"")</f>
        <v/>
      </c>
      <c r="I51" s="113"/>
      <c r="J51" s="114"/>
      <c r="K51" s="145"/>
      <c r="L51" s="145"/>
      <c r="M51" s="145"/>
      <c r="N51" s="145"/>
      <c r="O51" s="132">
        <f t="shared" si="3"/>
        <v>0</v>
      </c>
      <c r="Q51" s="89"/>
      <c r="R51" s="89"/>
      <c r="S51" s="90"/>
    </row>
    <row r="52" spans="1:19" x14ac:dyDescent="0.3">
      <c r="A52" s="76"/>
      <c r="B52" s="123" t="str">
        <f t="shared" si="2"/>
        <v/>
      </c>
      <c r="C52" s="114"/>
      <c r="D52" s="114"/>
      <c r="E52" s="114"/>
      <c r="F52" s="118" t="str">
        <f>IFERROR(INDEX('Table 2 - UPDATED functions'!B:B,MATCH('ESSER II SPED'!E52,'Table 2 - UPDATED functions'!A:A,0)),"")</f>
        <v/>
      </c>
      <c r="G52" s="114"/>
      <c r="H52" s="118" t="str">
        <f>IFERROR(INDEX('Table 3 - UPDATED objects'!B:B,MATCH('ESSER II SPED'!G52,'Table 3 - UPDATED objects'!A:A,0)),"")</f>
        <v/>
      </c>
      <c r="I52" s="113"/>
      <c r="J52" s="114"/>
      <c r="K52" s="145"/>
      <c r="L52" s="145"/>
      <c r="M52" s="145"/>
      <c r="N52" s="145"/>
      <c r="O52" s="132">
        <f t="shared" si="3"/>
        <v>0</v>
      </c>
      <c r="Q52" s="89"/>
      <c r="R52" s="89"/>
      <c r="S52" s="90"/>
    </row>
    <row r="53" spans="1:19" x14ac:dyDescent="0.3">
      <c r="A53" s="76"/>
      <c r="B53" s="123" t="str">
        <f t="shared" si="2"/>
        <v/>
      </c>
      <c r="C53" s="114"/>
      <c r="D53" s="114"/>
      <c r="E53" s="114"/>
      <c r="F53" s="118" t="str">
        <f>IFERROR(INDEX('Table 2 - UPDATED functions'!B:B,MATCH('ESSER II SPED'!E53,'Table 2 - UPDATED functions'!A:A,0)),"")</f>
        <v/>
      </c>
      <c r="G53" s="114"/>
      <c r="H53" s="118" t="str">
        <f>IFERROR(INDEX('Table 3 - UPDATED objects'!B:B,MATCH('ESSER II SPED'!G53,'Table 3 - UPDATED objects'!A:A,0)),"")</f>
        <v/>
      </c>
      <c r="I53" s="113"/>
      <c r="J53" s="114"/>
      <c r="K53" s="145"/>
      <c r="L53" s="145"/>
      <c r="M53" s="145"/>
      <c r="N53" s="145"/>
      <c r="O53" s="132">
        <f t="shared" si="3"/>
        <v>0</v>
      </c>
      <c r="Q53" s="89"/>
      <c r="R53" s="89"/>
      <c r="S53" s="90"/>
    </row>
    <row r="54" spans="1:19" ht="14" customHeight="1" x14ac:dyDescent="0.3">
      <c r="A54" s="76"/>
      <c r="B54" s="123" t="str">
        <f t="shared" si="2"/>
        <v/>
      </c>
      <c r="C54" s="114"/>
      <c r="D54" s="114"/>
      <c r="E54" s="114"/>
      <c r="F54" s="118" t="str">
        <f>IFERROR(INDEX('Table 2 - UPDATED functions'!B:B,MATCH('ESSER II SPED'!E54,'Table 2 - UPDATED functions'!A:A,0)),"")</f>
        <v/>
      </c>
      <c r="G54" s="114"/>
      <c r="H54" s="118" t="str">
        <f>IFERROR(INDEX('Table 3 - UPDATED objects'!B:B,MATCH('ESSER II SPED'!G54,'Table 3 - UPDATED objects'!A:A,0)),"")</f>
        <v/>
      </c>
      <c r="I54" s="113"/>
      <c r="J54" s="114"/>
      <c r="K54" s="145"/>
      <c r="L54" s="145"/>
      <c r="M54" s="145"/>
      <c r="N54" s="145"/>
      <c r="O54" s="132">
        <f t="shared" si="3"/>
        <v>0</v>
      </c>
      <c r="Q54" s="89"/>
      <c r="R54" s="89"/>
      <c r="S54" s="90"/>
    </row>
    <row r="55" spans="1:19" x14ac:dyDescent="0.3">
      <c r="A55" s="76"/>
      <c r="B55" s="123" t="str">
        <f t="shared" si="2"/>
        <v/>
      </c>
      <c r="C55" s="114"/>
      <c r="D55" s="114"/>
      <c r="E55" s="114"/>
      <c r="F55" s="118" t="str">
        <f>IFERROR(INDEX('Table 2 - UPDATED functions'!B:B,MATCH('ESSER II SPED'!E55,'Table 2 - UPDATED functions'!A:A,0)),"")</f>
        <v/>
      </c>
      <c r="G55" s="114"/>
      <c r="H55" s="118" t="str">
        <f>IFERROR(INDEX('Table 3 - UPDATED objects'!B:B,MATCH('ESSER II SPED'!G55,'Table 3 - UPDATED objects'!A:A,0)),"")</f>
        <v/>
      </c>
      <c r="I55" s="113"/>
      <c r="J55" s="114"/>
      <c r="K55" s="145"/>
      <c r="L55" s="145"/>
      <c r="M55" s="145"/>
      <c r="N55" s="145"/>
      <c r="O55" s="132">
        <f t="shared" si="3"/>
        <v>0</v>
      </c>
      <c r="Q55" s="89"/>
      <c r="R55" s="89"/>
      <c r="S55" s="90"/>
    </row>
    <row r="56" spans="1:19" x14ac:dyDescent="0.3">
      <c r="A56" s="76"/>
      <c r="B56" s="123" t="str">
        <f t="shared" si="2"/>
        <v/>
      </c>
      <c r="C56" s="114"/>
      <c r="D56" s="114"/>
      <c r="E56" s="114"/>
      <c r="F56" s="118" t="str">
        <f>IFERROR(INDEX('Table 2 - UPDATED functions'!B:B,MATCH('ESSER II SPED'!E56,'Table 2 - UPDATED functions'!A:A,0)),"")</f>
        <v/>
      </c>
      <c r="G56" s="114"/>
      <c r="H56" s="118" t="str">
        <f>IFERROR(INDEX('Table 3 - UPDATED objects'!B:B,MATCH('ESSER II SPED'!G56,'Table 3 - UPDATED objects'!A:A,0)),"")</f>
        <v/>
      </c>
      <c r="I56" s="113"/>
      <c r="J56" s="114"/>
      <c r="K56" s="145"/>
      <c r="L56" s="145"/>
      <c r="M56" s="145"/>
      <c r="N56" s="145"/>
      <c r="O56" s="132">
        <f t="shared" si="3"/>
        <v>0</v>
      </c>
      <c r="Q56" s="89"/>
      <c r="R56" s="89"/>
      <c r="S56" s="90"/>
    </row>
    <row r="57" spans="1:19" x14ac:dyDescent="0.3">
      <c r="A57" s="76"/>
      <c r="B57" s="123" t="str">
        <f t="shared" si="2"/>
        <v/>
      </c>
      <c r="C57" s="114"/>
      <c r="D57" s="114"/>
      <c r="E57" s="114"/>
      <c r="F57" s="118" t="str">
        <f>IFERROR(INDEX('Table 2 - UPDATED functions'!B:B,MATCH('ESSER II SPED'!E57,'Table 2 - UPDATED functions'!A:A,0)),"")</f>
        <v/>
      </c>
      <c r="G57" s="114"/>
      <c r="H57" s="118" t="str">
        <f>IFERROR(INDEX('Table 3 - UPDATED objects'!B:B,MATCH('ESSER II SPED'!G57,'Table 3 - UPDATED objects'!A:A,0)),"")</f>
        <v/>
      </c>
      <c r="I57" s="113"/>
      <c r="J57" s="114"/>
      <c r="K57" s="145"/>
      <c r="L57" s="145"/>
      <c r="M57" s="145"/>
      <c r="N57" s="145"/>
      <c r="O57" s="132">
        <f t="shared" si="3"/>
        <v>0</v>
      </c>
      <c r="Q57" s="89"/>
      <c r="R57" s="89"/>
      <c r="S57" s="90"/>
    </row>
    <row r="58" spans="1:19" x14ac:dyDescent="0.3">
      <c r="A58" s="76"/>
      <c r="B58" s="123" t="str">
        <f t="shared" si="2"/>
        <v/>
      </c>
      <c r="C58" s="114"/>
      <c r="D58" s="114"/>
      <c r="E58" s="114"/>
      <c r="F58" s="118" t="str">
        <f>IFERROR(INDEX('Table 2 - UPDATED functions'!B:B,MATCH('ESSER II SPED'!E58,'Table 2 - UPDATED functions'!A:A,0)),"")</f>
        <v/>
      </c>
      <c r="G58" s="114"/>
      <c r="H58" s="118" t="str">
        <f>IFERROR(INDEX('Table 3 - UPDATED objects'!B:B,MATCH('ESSER II SPED'!G58,'Table 3 - UPDATED objects'!A:A,0)),"")</f>
        <v/>
      </c>
      <c r="I58" s="113"/>
      <c r="J58" s="114"/>
      <c r="K58" s="145"/>
      <c r="L58" s="145"/>
      <c r="M58" s="145"/>
      <c r="N58" s="145"/>
      <c r="O58" s="132">
        <f t="shared" si="3"/>
        <v>0</v>
      </c>
      <c r="Q58" s="89"/>
      <c r="R58" s="89"/>
      <c r="S58" s="90"/>
    </row>
    <row r="59" spans="1:19" x14ac:dyDescent="0.3">
      <c r="A59" s="76"/>
      <c r="B59" s="123" t="str">
        <f t="shared" si="2"/>
        <v/>
      </c>
      <c r="C59" s="114"/>
      <c r="D59" s="114"/>
      <c r="E59" s="114"/>
      <c r="F59" s="118" t="str">
        <f>IFERROR(INDEX('Table 2 - UPDATED functions'!B:B,MATCH('ESSER II SPED'!E59,'Table 2 - UPDATED functions'!A:A,0)),"")</f>
        <v/>
      </c>
      <c r="G59" s="114"/>
      <c r="H59" s="118" t="str">
        <f>IFERROR(INDEX('Table 3 - UPDATED objects'!B:B,MATCH('ESSER II SPED'!G59,'Table 3 - UPDATED objects'!A:A,0)),"")</f>
        <v/>
      </c>
      <c r="I59" s="113"/>
      <c r="J59" s="114"/>
      <c r="K59" s="145"/>
      <c r="L59" s="145"/>
      <c r="M59" s="145"/>
      <c r="N59" s="145"/>
      <c r="O59" s="132">
        <f t="shared" si="3"/>
        <v>0</v>
      </c>
      <c r="Q59" s="89"/>
      <c r="R59" s="89"/>
      <c r="S59" s="90"/>
    </row>
    <row r="60" spans="1:19" x14ac:dyDescent="0.3">
      <c r="A60" s="76"/>
      <c r="B60" s="123" t="str">
        <f t="shared" si="2"/>
        <v/>
      </c>
      <c r="C60" s="114"/>
      <c r="D60" s="114"/>
      <c r="E60" s="114"/>
      <c r="F60" s="118" t="str">
        <f>IFERROR(INDEX('Table 2 - UPDATED functions'!B:B,MATCH('ESSER II SPED'!E60,'Table 2 - UPDATED functions'!A:A,0)),"")</f>
        <v/>
      </c>
      <c r="G60" s="114"/>
      <c r="H60" s="118" t="str">
        <f>IFERROR(INDEX('Table 3 - UPDATED objects'!B:B,MATCH('ESSER II SPED'!G60,'Table 3 - UPDATED objects'!A:A,0)),"")</f>
        <v/>
      </c>
      <c r="I60" s="113"/>
      <c r="J60" s="114"/>
      <c r="K60" s="145"/>
      <c r="L60" s="145"/>
      <c r="M60" s="145"/>
      <c r="N60" s="145"/>
      <c r="O60" s="132">
        <f t="shared" si="3"/>
        <v>0</v>
      </c>
      <c r="Q60" s="89"/>
      <c r="R60" s="89"/>
      <c r="S60" s="90"/>
    </row>
    <row r="61" spans="1:19" x14ac:dyDescent="0.3">
      <c r="A61" s="76"/>
      <c r="B61" s="123" t="str">
        <f t="shared" si="2"/>
        <v/>
      </c>
      <c r="C61" s="114"/>
      <c r="D61" s="114"/>
      <c r="E61" s="114"/>
      <c r="F61" s="118" t="str">
        <f>IFERROR(INDEX('Table 2 - UPDATED functions'!B:B,MATCH('ESSER II SPED'!E61,'Table 2 - UPDATED functions'!A:A,0)),"")</f>
        <v/>
      </c>
      <c r="G61" s="114"/>
      <c r="H61" s="118" t="str">
        <f>IFERROR(INDEX('Table 3 - UPDATED objects'!B:B,MATCH('ESSER II SPED'!G61,'Table 3 - UPDATED objects'!A:A,0)),"")</f>
        <v/>
      </c>
      <c r="I61" s="113"/>
      <c r="J61" s="114"/>
      <c r="K61" s="145"/>
      <c r="L61" s="145"/>
      <c r="M61" s="145"/>
      <c r="N61" s="145"/>
      <c r="O61" s="132">
        <f t="shared" si="3"/>
        <v>0</v>
      </c>
      <c r="Q61" s="89"/>
      <c r="R61" s="89"/>
      <c r="S61" s="90"/>
    </row>
    <row r="62" spans="1:19" x14ac:dyDescent="0.3">
      <c r="A62" s="76"/>
      <c r="B62" s="123" t="str">
        <f t="shared" si="2"/>
        <v/>
      </c>
      <c r="C62" s="114"/>
      <c r="D62" s="114"/>
      <c r="E62" s="114"/>
      <c r="F62" s="118" t="str">
        <f>IFERROR(INDEX('Table 2 - UPDATED functions'!B:B,MATCH('ESSER II SPED'!E62,'Table 2 - UPDATED functions'!A:A,0)),"")</f>
        <v/>
      </c>
      <c r="G62" s="114"/>
      <c r="H62" s="118" t="str">
        <f>IFERROR(INDEX('Table 3 - UPDATED objects'!B:B,MATCH('ESSER II SPED'!G62,'Table 3 - UPDATED objects'!A:A,0)),"")</f>
        <v/>
      </c>
      <c r="I62" s="113"/>
      <c r="J62" s="114"/>
      <c r="K62" s="145"/>
      <c r="L62" s="145"/>
      <c r="M62" s="145"/>
      <c r="N62" s="145"/>
      <c r="O62" s="132">
        <f t="shared" si="3"/>
        <v>0</v>
      </c>
      <c r="Q62" s="89"/>
      <c r="R62" s="89"/>
      <c r="S62" s="90"/>
    </row>
    <row r="63" spans="1:19" x14ac:dyDescent="0.3">
      <c r="A63" s="76"/>
      <c r="B63" s="123" t="str">
        <f t="shared" si="2"/>
        <v/>
      </c>
      <c r="C63" s="114"/>
      <c r="D63" s="114"/>
      <c r="E63" s="114"/>
      <c r="F63" s="118" t="str">
        <f>IFERROR(INDEX('Table 2 - UPDATED functions'!B:B,MATCH('ESSER II SPED'!E63,'Table 2 - UPDATED functions'!A:A,0)),"")</f>
        <v/>
      </c>
      <c r="G63" s="114"/>
      <c r="H63" s="118" t="str">
        <f>IFERROR(INDEX('Table 3 - UPDATED objects'!B:B,MATCH('ESSER II SPED'!G63,'Table 3 - UPDATED objects'!A:A,0)),"")</f>
        <v/>
      </c>
      <c r="I63" s="113"/>
      <c r="J63" s="114"/>
      <c r="K63" s="145"/>
      <c r="L63" s="145"/>
      <c r="M63" s="145"/>
      <c r="N63" s="145"/>
      <c r="O63" s="132">
        <f t="shared" si="3"/>
        <v>0</v>
      </c>
      <c r="Q63" s="89"/>
      <c r="R63" s="89"/>
      <c r="S63" s="90"/>
    </row>
    <row r="64" spans="1:19" ht="14" customHeight="1" x14ac:dyDescent="0.3">
      <c r="A64" s="76"/>
      <c r="B64" s="123" t="str">
        <f t="shared" si="2"/>
        <v/>
      </c>
      <c r="C64" s="114"/>
      <c r="D64" s="114"/>
      <c r="E64" s="114"/>
      <c r="F64" s="118" t="str">
        <f>IFERROR(INDEX('Table 2 - UPDATED functions'!B:B,MATCH('ESSER II SPED'!E64,'Table 2 - UPDATED functions'!A:A,0)),"")</f>
        <v/>
      </c>
      <c r="G64" s="114"/>
      <c r="H64" s="118" t="str">
        <f>IFERROR(INDEX('Table 3 - UPDATED objects'!B:B,MATCH('ESSER II SPED'!G64,'Table 3 - UPDATED objects'!A:A,0)),"")</f>
        <v/>
      </c>
      <c r="I64" s="113"/>
      <c r="J64" s="114"/>
      <c r="K64" s="145"/>
      <c r="L64" s="145"/>
      <c r="M64" s="145"/>
      <c r="N64" s="145"/>
      <c r="O64" s="132">
        <f t="shared" si="3"/>
        <v>0</v>
      </c>
      <c r="Q64" s="89"/>
      <c r="R64" s="89"/>
      <c r="S64" s="90"/>
    </row>
    <row r="65" spans="1:19" x14ac:dyDescent="0.3">
      <c r="A65" s="76"/>
      <c r="B65" s="123" t="str">
        <f t="shared" si="2"/>
        <v/>
      </c>
      <c r="C65" s="114"/>
      <c r="D65" s="114"/>
      <c r="E65" s="114"/>
      <c r="F65" s="118" t="str">
        <f>IFERROR(INDEX('Table 2 - UPDATED functions'!B:B,MATCH('ESSER II SPED'!E65,'Table 2 - UPDATED functions'!A:A,0)),"")</f>
        <v/>
      </c>
      <c r="G65" s="114"/>
      <c r="H65" s="118" t="str">
        <f>IFERROR(INDEX('Table 3 - UPDATED objects'!B:B,MATCH('ESSER II SPED'!G65,'Table 3 - UPDATED objects'!A:A,0)),"")</f>
        <v/>
      </c>
      <c r="I65" s="113"/>
      <c r="J65" s="114"/>
      <c r="K65" s="145"/>
      <c r="L65" s="145"/>
      <c r="M65" s="145"/>
      <c r="N65" s="145"/>
      <c r="O65" s="132">
        <f t="shared" si="3"/>
        <v>0</v>
      </c>
      <c r="Q65" s="89"/>
      <c r="R65" s="89"/>
      <c r="S65" s="90"/>
    </row>
    <row r="66" spans="1:19" x14ac:dyDescent="0.3">
      <c r="A66" s="76"/>
      <c r="B66" s="123" t="str">
        <f t="shared" si="2"/>
        <v/>
      </c>
      <c r="C66" s="114"/>
      <c r="D66" s="114"/>
      <c r="E66" s="114"/>
      <c r="F66" s="118" t="str">
        <f>IFERROR(INDEX('Table 2 - UPDATED functions'!B:B,MATCH('ESSER II SPED'!E66,'Table 2 - UPDATED functions'!A:A,0)),"")</f>
        <v/>
      </c>
      <c r="G66" s="114"/>
      <c r="H66" s="118" t="str">
        <f>IFERROR(INDEX('Table 3 - UPDATED objects'!B:B,MATCH('ESSER II SPED'!G66,'Table 3 - UPDATED objects'!A:A,0)),"")</f>
        <v/>
      </c>
      <c r="I66" s="113"/>
      <c r="J66" s="114"/>
      <c r="K66" s="145"/>
      <c r="L66" s="145"/>
      <c r="M66" s="145"/>
      <c r="N66" s="145"/>
      <c r="O66" s="132">
        <f t="shared" si="3"/>
        <v>0</v>
      </c>
      <c r="Q66" s="89"/>
      <c r="R66" s="89"/>
      <c r="S66" s="90"/>
    </row>
    <row r="67" spans="1:19" x14ac:dyDescent="0.3">
      <c r="A67" s="76"/>
      <c r="B67" s="123" t="str">
        <f t="shared" si="2"/>
        <v/>
      </c>
      <c r="C67" s="114"/>
      <c r="D67" s="114"/>
      <c r="E67" s="114"/>
      <c r="F67" s="118" t="str">
        <f>IFERROR(INDEX('Table 2 - UPDATED functions'!B:B,MATCH('ESSER II SPED'!E67,'Table 2 - UPDATED functions'!A:A,0)),"")</f>
        <v/>
      </c>
      <c r="G67" s="114"/>
      <c r="H67" s="118" t="str">
        <f>IFERROR(INDEX('Table 3 - UPDATED objects'!B:B,MATCH('ESSER II SPED'!G67,'Table 3 - UPDATED objects'!A:A,0)),"")</f>
        <v/>
      </c>
      <c r="I67" s="113"/>
      <c r="J67" s="114"/>
      <c r="K67" s="145"/>
      <c r="L67" s="145"/>
      <c r="M67" s="145"/>
      <c r="N67" s="145"/>
      <c r="O67" s="132">
        <f t="shared" si="3"/>
        <v>0</v>
      </c>
      <c r="Q67" s="89"/>
      <c r="R67" s="89"/>
      <c r="S67" s="90"/>
    </row>
    <row r="68" spans="1:19" x14ac:dyDescent="0.3">
      <c r="A68" s="76"/>
      <c r="B68" s="123" t="str">
        <f t="shared" si="2"/>
        <v/>
      </c>
      <c r="C68" s="114"/>
      <c r="D68" s="114"/>
      <c r="E68" s="114"/>
      <c r="F68" s="118" t="str">
        <f>IFERROR(INDEX('Table 2 - UPDATED functions'!B:B,MATCH('ESSER II SPED'!E68,'Table 2 - UPDATED functions'!A:A,0)),"")</f>
        <v/>
      </c>
      <c r="G68" s="114"/>
      <c r="H68" s="118" t="str">
        <f>IFERROR(INDEX('Table 3 - UPDATED objects'!B:B,MATCH('ESSER II SPED'!G68,'Table 3 - UPDATED objects'!A:A,0)),"")</f>
        <v/>
      </c>
      <c r="I68" s="113"/>
      <c r="J68" s="114"/>
      <c r="K68" s="145"/>
      <c r="L68" s="145"/>
      <c r="M68" s="145"/>
      <c r="N68" s="145"/>
      <c r="O68" s="132">
        <f t="shared" si="3"/>
        <v>0</v>
      </c>
      <c r="Q68" s="89"/>
      <c r="R68" s="89"/>
      <c r="S68" s="90"/>
    </row>
    <row r="69" spans="1:19" x14ac:dyDescent="0.3">
      <c r="A69" s="76"/>
      <c r="B69" s="123" t="str">
        <f t="shared" si="2"/>
        <v/>
      </c>
      <c r="C69" s="114"/>
      <c r="D69" s="114"/>
      <c r="E69" s="114"/>
      <c r="F69" s="118" t="str">
        <f>IFERROR(INDEX('Table 2 - UPDATED functions'!B:B,MATCH('ESSER II SPED'!E69,'Table 2 - UPDATED functions'!A:A,0)),"")</f>
        <v/>
      </c>
      <c r="G69" s="114"/>
      <c r="H69" s="118" t="str">
        <f>IFERROR(INDEX('Table 3 - UPDATED objects'!B:B,MATCH('ESSER II SPED'!G69,'Table 3 - UPDATED objects'!A:A,0)),"")</f>
        <v/>
      </c>
      <c r="I69" s="113"/>
      <c r="J69" s="114"/>
      <c r="K69" s="145"/>
      <c r="L69" s="145"/>
      <c r="M69" s="145"/>
      <c r="N69" s="145"/>
      <c r="O69" s="132">
        <f t="shared" si="3"/>
        <v>0</v>
      </c>
      <c r="Q69" s="89"/>
      <c r="R69" s="89"/>
      <c r="S69" s="90"/>
    </row>
    <row r="70" spans="1:19" x14ac:dyDescent="0.3">
      <c r="A70" s="76"/>
      <c r="B70" s="123" t="str">
        <f t="shared" si="2"/>
        <v/>
      </c>
      <c r="C70" s="114"/>
      <c r="D70" s="114"/>
      <c r="E70" s="114"/>
      <c r="F70" s="118" t="str">
        <f>IFERROR(INDEX('Table 2 - UPDATED functions'!B:B,MATCH('ESSER II SPED'!E70,'Table 2 - UPDATED functions'!A:A,0)),"")</f>
        <v/>
      </c>
      <c r="G70" s="114"/>
      <c r="H70" s="118" t="str">
        <f>IFERROR(INDEX('Table 3 - UPDATED objects'!B:B,MATCH('ESSER II SPED'!G70,'Table 3 - UPDATED objects'!A:A,0)),"")</f>
        <v/>
      </c>
      <c r="I70" s="113"/>
      <c r="J70" s="114"/>
      <c r="K70" s="145"/>
      <c r="L70" s="145"/>
      <c r="M70" s="145"/>
      <c r="N70" s="145"/>
      <c r="O70" s="132">
        <f t="shared" si="3"/>
        <v>0</v>
      </c>
      <c r="Q70" s="89"/>
      <c r="R70" s="89"/>
      <c r="S70" s="90"/>
    </row>
    <row r="71" spans="1:19" x14ac:dyDescent="0.3">
      <c r="A71" s="76"/>
      <c r="B71" s="123" t="str">
        <f t="shared" si="2"/>
        <v/>
      </c>
      <c r="C71" s="114"/>
      <c r="D71" s="114"/>
      <c r="E71" s="114"/>
      <c r="F71" s="118" t="str">
        <f>IFERROR(INDEX('Table 2 - UPDATED functions'!B:B,MATCH('ESSER II SPED'!E71,'Table 2 - UPDATED functions'!A:A,0)),"")</f>
        <v/>
      </c>
      <c r="G71" s="114"/>
      <c r="H71" s="118" t="str">
        <f>IFERROR(INDEX('Table 3 - UPDATED objects'!B:B,MATCH('ESSER II SPED'!G71,'Table 3 - UPDATED objects'!A:A,0)),"")</f>
        <v/>
      </c>
      <c r="I71" s="113"/>
      <c r="J71" s="114"/>
      <c r="K71" s="145"/>
      <c r="L71" s="145"/>
      <c r="M71" s="145"/>
      <c r="N71" s="145"/>
      <c r="O71" s="132">
        <f t="shared" si="3"/>
        <v>0</v>
      </c>
      <c r="Q71" s="89"/>
      <c r="R71" s="89"/>
      <c r="S71" s="90"/>
    </row>
    <row r="72" spans="1:19" x14ac:dyDescent="0.3">
      <c r="A72" s="76"/>
      <c r="B72" s="123" t="str">
        <f t="shared" si="2"/>
        <v/>
      </c>
      <c r="C72" s="114"/>
      <c r="D72" s="114"/>
      <c r="E72" s="114"/>
      <c r="F72" s="118" t="str">
        <f>IFERROR(INDEX('Table 2 - UPDATED functions'!B:B,MATCH('ESSER II SPED'!E72,'Table 2 - UPDATED functions'!A:A,0)),"")</f>
        <v/>
      </c>
      <c r="G72" s="114"/>
      <c r="H72" s="118" t="str">
        <f>IFERROR(INDEX('Table 3 - UPDATED objects'!B:B,MATCH('ESSER II SPED'!G72,'Table 3 - UPDATED objects'!A:A,0)),"")</f>
        <v/>
      </c>
      <c r="I72" s="113"/>
      <c r="J72" s="114"/>
      <c r="K72" s="145"/>
      <c r="L72" s="145"/>
      <c r="M72" s="145"/>
      <c r="N72" s="145"/>
      <c r="O72" s="132">
        <f t="shared" si="3"/>
        <v>0</v>
      </c>
      <c r="Q72" s="89"/>
      <c r="R72" s="89"/>
      <c r="S72" s="90"/>
    </row>
    <row r="73" spans="1:19" x14ac:dyDescent="0.3">
      <c r="A73" s="76"/>
      <c r="B73" s="123" t="str">
        <f t="shared" si="2"/>
        <v/>
      </c>
      <c r="C73" s="114"/>
      <c r="D73" s="114"/>
      <c r="E73" s="114"/>
      <c r="F73" s="118" t="str">
        <f>IFERROR(INDEX('Table 2 - UPDATED functions'!B:B,MATCH('ESSER II SPED'!E73,'Table 2 - UPDATED functions'!A:A,0)),"")</f>
        <v/>
      </c>
      <c r="G73" s="114"/>
      <c r="H73" s="118" t="str">
        <f>IFERROR(INDEX('Table 3 - UPDATED objects'!B:B,MATCH('ESSER II SPED'!G73,'Table 3 - UPDATED objects'!A:A,0)),"")</f>
        <v/>
      </c>
      <c r="I73" s="113"/>
      <c r="J73" s="114"/>
      <c r="K73" s="145"/>
      <c r="L73" s="145"/>
      <c r="M73" s="145"/>
      <c r="N73" s="145"/>
      <c r="O73" s="132">
        <f t="shared" si="3"/>
        <v>0</v>
      </c>
      <c r="Q73" s="89"/>
      <c r="R73" s="89"/>
      <c r="S73" s="90"/>
    </row>
    <row r="74" spans="1:19" ht="14" customHeight="1" x14ac:dyDescent="0.3">
      <c r="A74" s="76"/>
      <c r="B74" s="123" t="str">
        <f t="shared" si="2"/>
        <v/>
      </c>
      <c r="C74" s="114"/>
      <c r="D74" s="114"/>
      <c r="E74" s="114"/>
      <c r="F74" s="118" t="str">
        <f>IFERROR(INDEX('Table 2 - UPDATED functions'!B:B,MATCH('ESSER II SPED'!E74,'Table 2 - UPDATED functions'!A:A,0)),"")</f>
        <v/>
      </c>
      <c r="G74" s="114"/>
      <c r="H74" s="118" t="str">
        <f>IFERROR(INDEX('Table 3 - UPDATED objects'!B:B,MATCH('ESSER II SPED'!G74,'Table 3 - UPDATED objects'!A:A,0)),"")</f>
        <v/>
      </c>
      <c r="I74" s="113"/>
      <c r="J74" s="114"/>
      <c r="K74" s="145"/>
      <c r="L74" s="145"/>
      <c r="M74" s="145"/>
      <c r="N74" s="145"/>
      <c r="O74" s="132">
        <f t="shared" si="3"/>
        <v>0</v>
      </c>
      <c r="Q74" s="89"/>
      <c r="R74" s="89"/>
      <c r="S74" s="90"/>
    </row>
    <row r="75" spans="1:19" x14ac:dyDescent="0.3">
      <c r="A75" s="76"/>
      <c r="B75" s="123" t="str">
        <f t="shared" si="2"/>
        <v/>
      </c>
      <c r="C75" s="114"/>
      <c r="D75" s="114"/>
      <c r="E75" s="114"/>
      <c r="F75" s="118" t="str">
        <f>IFERROR(INDEX('Table 2 - UPDATED functions'!B:B,MATCH('ESSER II SPED'!E75,'Table 2 - UPDATED functions'!A:A,0)),"")</f>
        <v/>
      </c>
      <c r="G75" s="114"/>
      <c r="H75" s="118" t="str">
        <f>IFERROR(INDEX('Table 3 - UPDATED objects'!B:B,MATCH('ESSER II SPED'!G75,'Table 3 - UPDATED objects'!A:A,0)),"")</f>
        <v/>
      </c>
      <c r="I75" s="113"/>
      <c r="J75" s="114"/>
      <c r="K75" s="145"/>
      <c r="L75" s="145"/>
      <c r="M75" s="145"/>
      <c r="N75" s="145"/>
      <c r="O75" s="132">
        <f t="shared" si="3"/>
        <v>0</v>
      </c>
      <c r="Q75" s="89"/>
      <c r="R75" s="89"/>
      <c r="S75" s="90"/>
    </row>
    <row r="76" spans="1:19" x14ac:dyDescent="0.3">
      <c r="A76" s="76"/>
      <c r="B76" s="123" t="str">
        <f t="shared" si="2"/>
        <v/>
      </c>
      <c r="C76" s="114"/>
      <c r="D76" s="114"/>
      <c r="E76" s="114"/>
      <c r="F76" s="118" t="str">
        <f>IFERROR(INDEX('Table 2 - UPDATED functions'!B:B,MATCH('ESSER II SPED'!E76,'Table 2 - UPDATED functions'!A:A,0)),"")</f>
        <v/>
      </c>
      <c r="G76" s="114"/>
      <c r="H76" s="118" t="str">
        <f>IFERROR(INDEX('Table 3 - UPDATED objects'!B:B,MATCH('ESSER II SPED'!G76,'Table 3 - UPDATED objects'!A:A,0)),"")</f>
        <v/>
      </c>
      <c r="I76" s="113"/>
      <c r="J76" s="114"/>
      <c r="K76" s="145"/>
      <c r="L76" s="145"/>
      <c r="M76" s="145"/>
      <c r="N76" s="145"/>
      <c r="O76" s="132">
        <f t="shared" si="3"/>
        <v>0</v>
      </c>
      <c r="Q76" s="89"/>
      <c r="R76" s="89"/>
      <c r="S76" s="90"/>
    </row>
    <row r="77" spans="1:19" x14ac:dyDescent="0.3">
      <c r="A77" s="76"/>
      <c r="B77" s="123" t="str">
        <f t="shared" si="2"/>
        <v/>
      </c>
      <c r="C77" s="114"/>
      <c r="D77" s="114"/>
      <c r="E77" s="114"/>
      <c r="F77" s="118" t="str">
        <f>IFERROR(INDEX('Table 2 - UPDATED functions'!B:B,MATCH('ESSER II SPED'!E77,'Table 2 - UPDATED functions'!A:A,0)),"")</f>
        <v/>
      </c>
      <c r="G77" s="114"/>
      <c r="H77" s="118" t="str">
        <f>IFERROR(INDEX('Table 3 - UPDATED objects'!B:B,MATCH('ESSER II SPED'!G77,'Table 3 - UPDATED objects'!A:A,0)),"")</f>
        <v/>
      </c>
      <c r="I77" s="113"/>
      <c r="J77" s="114"/>
      <c r="K77" s="145"/>
      <c r="L77" s="145"/>
      <c r="M77" s="145"/>
      <c r="N77" s="145"/>
      <c r="O77" s="132">
        <f t="shared" si="3"/>
        <v>0</v>
      </c>
      <c r="Q77" s="89"/>
      <c r="R77" s="89"/>
      <c r="S77" s="90"/>
    </row>
    <row r="78" spans="1:19" x14ac:dyDescent="0.3">
      <c r="A78" s="76"/>
      <c r="B78" s="123" t="str">
        <f t="shared" si="2"/>
        <v/>
      </c>
      <c r="C78" s="114"/>
      <c r="D78" s="114"/>
      <c r="E78" s="114"/>
      <c r="F78" s="118" t="str">
        <f>IFERROR(INDEX('Table 2 - UPDATED functions'!B:B,MATCH('ESSER II SPED'!E78,'Table 2 - UPDATED functions'!A:A,0)),"")</f>
        <v/>
      </c>
      <c r="G78" s="114"/>
      <c r="H78" s="118" t="str">
        <f>IFERROR(INDEX('Table 3 - UPDATED objects'!B:B,MATCH('ESSER II SPED'!G78,'Table 3 - UPDATED objects'!A:A,0)),"")</f>
        <v/>
      </c>
      <c r="I78" s="113"/>
      <c r="J78" s="114"/>
      <c r="K78" s="145"/>
      <c r="L78" s="145"/>
      <c r="M78" s="145"/>
      <c r="N78" s="145"/>
      <c r="O78" s="132">
        <f t="shared" si="3"/>
        <v>0</v>
      </c>
      <c r="Q78" s="89"/>
      <c r="R78" s="89"/>
      <c r="S78" s="90"/>
    </row>
    <row r="79" spans="1:19" x14ac:dyDescent="0.3">
      <c r="A79" s="76"/>
      <c r="B79" s="123" t="str">
        <f t="shared" ref="B79:B110" si="4">IFERROR(_xlfn.CONCAT($C$3,"_",C79,"_",LEFT(I79,FIND(".",I79)-1)),"")</f>
        <v/>
      </c>
      <c r="C79" s="114"/>
      <c r="D79" s="114"/>
      <c r="E79" s="114"/>
      <c r="F79" s="118" t="str">
        <f>IFERROR(INDEX('Table 2 - UPDATED functions'!B:B,MATCH('ESSER II SPED'!E79,'Table 2 - UPDATED functions'!A:A,0)),"")</f>
        <v/>
      </c>
      <c r="G79" s="114"/>
      <c r="H79" s="118" t="str">
        <f>IFERROR(INDEX('Table 3 - UPDATED objects'!B:B,MATCH('ESSER II SPED'!G79,'Table 3 - UPDATED objects'!A:A,0)),"")</f>
        <v/>
      </c>
      <c r="I79" s="113"/>
      <c r="J79" s="114"/>
      <c r="K79" s="145"/>
      <c r="L79" s="145"/>
      <c r="M79" s="145"/>
      <c r="N79" s="145"/>
      <c r="O79" s="132">
        <f t="shared" ref="O79:O110" si="5">SUM(K79:N79)</f>
        <v>0</v>
      </c>
      <c r="Q79" s="89"/>
      <c r="R79" s="89"/>
      <c r="S79" s="90"/>
    </row>
    <row r="80" spans="1:19" x14ac:dyDescent="0.3">
      <c r="A80" s="76"/>
      <c r="B80" s="123" t="str">
        <f t="shared" si="4"/>
        <v/>
      </c>
      <c r="C80" s="114"/>
      <c r="D80" s="114"/>
      <c r="E80" s="114"/>
      <c r="F80" s="118" t="str">
        <f>IFERROR(INDEX('Table 2 - UPDATED functions'!B:B,MATCH('ESSER II SPED'!E80,'Table 2 - UPDATED functions'!A:A,0)),"")</f>
        <v/>
      </c>
      <c r="G80" s="114"/>
      <c r="H80" s="118" t="str">
        <f>IFERROR(INDEX('Table 3 - UPDATED objects'!B:B,MATCH('ESSER II SPED'!G80,'Table 3 - UPDATED objects'!A:A,0)),"")</f>
        <v/>
      </c>
      <c r="I80" s="113"/>
      <c r="J80" s="114"/>
      <c r="K80" s="145"/>
      <c r="L80" s="145"/>
      <c r="M80" s="145"/>
      <c r="N80" s="145"/>
      <c r="O80" s="132">
        <f t="shared" si="5"/>
        <v>0</v>
      </c>
      <c r="Q80" s="89"/>
      <c r="R80" s="89"/>
      <c r="S80" s="90"/>
    </row>
    <row r="81" spans="1:19" x14ac:dyDescent="0.3">
      <c r="A81" s="76"/>
      <c r="B81" s="123" t="str">
        <f t="shared" si="4"/>
        <v/>
      </c>
      <c r="C81" s="114"/>
      <c r="D81" s="114"/>
      <c r="E81" s="114"/>
      <c r="F81" s="118" t="str">
        <f>IFERROR(INDEX('Table 2 - UPDATED functions'!B:B,MATCH('ESSER II SPED'!E81,'Table 2 - UPDATED functions'!A:A,0)),"")</f>
        <v/>
      </c>
      <c r="G81" s="114"/>
      <c r="H81" s="118" t="str">
        <f>IFERROR(INDEX('Table 3 - UPDATED objects'!B:B,MATCH('ESSER II SPED'!G81,'Table 3 - UPDATED objects'!A:A,0)),"")</f>
        <v/>
      </c>
      <c r="I81" s="113"/>
      <c r="J81" s="114"/>
      <c r="K81" s="145"/>
      <c r="L81" s="145"/>
      <c r="M81" s="145"/>
      <c r="N81" s="145"/>
      <c r="O81" s="132">
        <f t="shared" si="5"/>
        <v>0</v>
      </c>
      <c r="Q81" s="89"/>
      <c r="R81" s="89"/>
      <c r="S81" s="90"/>
    </row>
    <row r="82" spans="1:19" x14ac:dyDescent="0.3">
      <c r="A82" s="76"/>
      <c r="B82" s="123" t="str">
        <f t="shared" si="4"/>
        <v/>
      </c>
      <c r="C82" s="114"/>
      <c r="D82" s="114"/>
      <c r="E82" s="114"/>
      <c r="F82" s="118" t="str">
        <f>IFERROR(INDEX('Table 2 - UPDATED functions'!B:B,MATCH('ESSER II SPED'!E82,'Table 2 - UPDATED functions'!A:A,0)),"")</f>
        <v/>
      </c>
      <c r="G82" s="114"/>
      <c r="H82" s="118" t="str">
        <f>IFERROR(INDEX('Table 3 - UPDATED objects'!B:B,MATCH('ESSER II SPED'!G82,'Table 3 - UPDATED objects'!A:A,0)),"")</f>
        <v/>
      </c>
      <c r="I82" s="113"/>
      <c r="J82" s="114"/>
      <c r="K82" s="145"/>
      <c r="L82" s="145"/>
      <c r="M82" s="145"/>
      <c r="N82" s="145"/>
      <c r="O82" s="132">
        <f t="shared" si="5"/>
        <v>0</v>
      </c>
      <c r="Q82" s="89"/>
      <c r="R82" s="89"/>
      <c r="S82" s="90"/>
    </row>
    <row r="83" spans="1:19" x14ac:dyDescent="0.3">
      <c r="A83" s="76"/>
      <c r="B83" s="123" t="str">
        <f t="shared" si="4"/>
        <v/>
      </c>
      <c r="C83" s="114"/>
      <c r="D83" s="114"/>
      <c r="E83" s="114"/>
      <c r="F83" s="118" t="str">
        <f>IFERROR(INDEX('Table 2 - UPDATED functions'!B:B,MATCH('ESSER II SPED'!E83,'Table 2 - UPDATED functions'!A:A,0)),"")</f>
        <v/>
      </c>
      <c r="G83" s="114"/>
      <c r="H83" s="118" t="str">
        <f>IFERROR(INDEX('Table 3 - UPDATED objects'!B:B,MATCH('ESSER II SPED'!G83,'Table 3 - UPDATED objects'!A:A,0)),"")</f>
        <v/>
      </c>
      <c r="I83" s="113"/>
      <c r="J83" s="114"/>
      <c r="K83" s="145"/>
      <c r="L83" s="145"/>
      <c r="M83" s="145"/>
      <c r="N83" s="145"/>
      <c r="O83" s="132">
        <f t="shared" si="5"/>
        <v>0</v>
      </c>
      <c r="Q83" s="89"/>
      <c r="R83" s="89"/>
      <c r="S83" s="90"/>
    </row>
    <row r="84" spans="1:19" ht="14" customHeight="1" x14ac:dyDescent="0.3">
      <c r="A84" s="76"/>
      <c r="B84" s="123" t="str">
        <f t="shared" si="4"/>
        <v/>
      </c>
      <c r="C84" s="114"/>
      <c r="D84" s="114"/>
      <c r="E84" s="114"/>
      <c r="F84" s="118" t="str">
        <f>IFERROR(INDEX('Table 2 - UPDATED functions'!B:B,MATCH('ESSER II SPED'!E84,'Table 2 - UPDATED functions'!A:A,0)),"")</f>
        <v/>
      </c>
      <c r="G84" s="114"/>
      <c r="H84" s="118" t="str">
        <f>IFERROR(INDEX('Table 3 - UPDATED objects'!B:B,MATCH('ESSER II SPED'!G84,'Table 3 - UPDATED objects'!A:A,0)),"")</f>
        <v/>
      </c>
      <c r="I84" s="113"/>
      <c r="J84" s="114"/>
      <c r="K84" s="145"/>
      <c r="L84" s="145"/>
      <c r="M84" s="145"/>
      <c r="N84" s="145"/>
      <c r="O84" s="132">
        <f t="shared" si="5"/>
        <v>0</v>
      </c>
      <c r="Q84" s="89"/>
      <c r="R84" s="89"/>
      <c r="S84" s="90"/>
    </row>
    <row r="85" spans="1:19" x14ac:dyDescent="0.3">
      <c r="A85" s="76"/>
      <c r="B85" s="123" t="str">
        <f t="shared" si="4"/>
        <v/>
      </c>
      <c r="C85" s="114"/>
      <c r="D85" s="114"/>
      <c r="E85" s="114"/>
      <c r="F85" s="118" t="str">
        <f>IFERROR(INDEX('Table 2 - UPDATED functions'!B:B,MATCH('ESSER II SPED'!E85,'Table 2 - UPDATED functions'!A:A,0)),"")</f>
        <v/>
      </c>
      <c r="G85" s="114"/>
      <c r="H85" s="118" t="str">
        <f>IFERROR(INDEX('Table 3 - UPDATED objects'!B:B,MATCH('ESSER II SPED'!G85,'Table 3 - UPDATED objects'!A:A,0)),"")</f>
        <v/>
      </c>
      <c r="I85" s="113"/>
      <c r="J85" s="114"/>
      <c r="K85" s="145"/>
      <c r="L85" s="145"/>
      <c r="M85" s="145"/>
      <c r="N85" s="145"/>
      <c r="O85" s="132">
        <f t="shared" si="5"/>
        <v>0</v>
      </c>
      <c r="Q85" s="89"/>
      <c r="R85" s="89"/>
      <c r="S85" s="90"/>
    </row>
    <row r="86" spans="1:19" x14ac:dyDescent="0.3">
      <c r="A86" s="76"/>
      <c r="B86" s="123" t="str">
        <f t="shared" si="4"/>
        <v/>
      </c>
      <c r="C86" s="114"/>
      <c r="D86" s="114"/>
      <c r="E86" s="114"/>
      <c r="F86" s="118" t="str">
        <f>IFERROR(INDEX('Table 2 - UPDATED functions'!B:B,MATCH('ESSER II SPED'!E86,'Table 2 - UPDATED functions'!A:A,0)),"")</f>
        <v/>
      </c>
      <c r="G86" s="114"/>
      <c r="H86" s="118" t="str">
        <f>IFERROR(INDEX('Table 3 - UPDATED objects'!B:B,MATCH('ESSER II SPED'!G86,'Table 3 - UPDATED objects'!A:A,0)),"")</f>
        <v/>
      </c>
      <c r="I86" s="113"/>
      <c r="J86" s="114"/>
      <c r="K86" s="145"/>
      <c r="L86" s="145"/>
      <c r="M86" s="145"/>
      <c r="N86" s="145"/>
      <c r="O86" s="132">
        <f t="shared" si="5"/>
        <v>0</v>
      </c>
      <c r="Q86" s="89"/>
      <c r="R86" s="89"/>
      <c r="S86" s="90"/>
    </row>
    <row r="87" spans="1:19" x14ac:dyDescent="0.3">
      <c r="A87" s="76"/>
      <c r="B87" s="123" t="str">
        <f t="shared" si="4"/>
        <v/>
      </c>
      <c r="C87" s="114"/>
      <c r="D87" s="114"/>
      <c r="E87" s="114"/>
      <c r="F87" s="118" t="str">
        <f>IFERROR(INDEX('Table 2 - UPDATED functions'!B:B,MATCH('ESSER II SPED'!E87,'Table 2 - UPDATED functions'!A:A,0)),"")</f>
        <v/>
      </c>
      <c r="G87" s="114"/>
      <c r="H87" s="118" t="str">
        <f>IFERROR(INDEX('Table 3 - UPDATED objects'!B:B,MATCH('ESSER II SPED'!G87,'Table 3 - UPDATED objects'!A:A,0)),"")</f>
        <v/>
      </c>
      <c r="I87" s="113"/>
      <c r="J87" s="114"/>
      <c r="K87" s="145"/>
      <c r="L87" s="145"/>
      <c r="M87" s="145"/>
      <c r="N87" s="145"/>
      <c r="O87" s="132">
        <f t="shared" si="5"/>
        <v>0</v>
      </c>
      <c r="Q87" s="89"/>
      <c r="R87" s="89"/>
      <c r="S87" s="90"/>
    </row>
    <row r="88" spans="1:19" x14ac:dyDescent="0.3">
      <c r="A88" s="76"/>
      <c r="B88" s="123" t="str">
        <f t="shared" si="4"/>
        <v/>
      </c>
      <c r="C88" s="114"/>
      <c r="D88" s="114"/>
      <c r="E88" s="114"/>
      <c r="F88" s="118" t="str">
        <f>IFERROR(INDEX('Table 2 - UPDATED functions'!B:B,MATCH('ESSER II SPED'!E88,'Table 2 - UPDATED functions'!A:A,0)),"")</f>
        <v/>
      </c>
      <c r="G88" s="114"/>
      <c r="H88" s="118" t="str">
        <f>IFERROR(INDEX('Table 3 - UPDATED objects'!B:B,MATCH('ESSER II SPED'!G88,'Table 3 - UPDATED objects'!A:A,0)),"")</f>
        <v/>
      </c>
      <c r="I88" s="113"/>
      <c r="J88" s="114"/>
      <c r="K88" s="145"/>
      <c r="L88" s="145"/>
      <c r="M88" s="145"/>
      <c r="N88" s="145"/>
      <c r="O88" s="132">
        <f t="shared" si="5"/>
        <v>0</v>
      </c>
      <c r="Q88" s="89"/>
      <c r="R88" s="89"/>
      <c r="S88" s="90"/>
    </row>
    <row r="89" spans="1:19" x14ac:dyDescent="0.3">
      <c r="A89" s="76"/>
      <c r="B89" s="123" t="str">
        <f t="shared" si="4"/>
        <v/>
      </c>
      <c r="C89" s="114"/>
      <c r="D89" s="114"/>
      <c r="E89" s="114"/>
      <c r="F89" s="118" t="str">
        <f>IFERROR(INDEX('Table 2 - UPDATED functions'!B:B,MATCH('ESSER II SPED'!E89,'Table 2 - UPDATED functions'!A:A,0)),"")</f>
        <v/>
      </c>
      <c r="G89" s="114"/>
      <c r="H89" s="118" t="str">
        <f>IFERROR(INDEX('Table 3 - UPDATED objects'!B:B,MATCH('ESSER II SPED'!G89,'Table 3 - UPDATED objects'!A:A,0)),"")</f>
        <v/>
      </c>
      <c r="I89" s="113"/>
      <c r="J89" s="114"/>
      <c r="K89" s="145"/>
      <c r="L89" s="145"/>
      <c r="M89" s="145"/>
      <c r="N89" s="145"/>
      <c r="O89" s="132">
        <f t="shared" si="5"/>
        <v>0</v>
      </c>
      <c r="Q89" s="89"/>
      <c r="R89" s="89"/>
      <c r="S89" s="90"/>
    </row>
    <row r="90" spans="1:19" x14ac:dyDescent="0.3">
      <c r="A90" s="76"/>
      <c r="B90" s="123" t="str">
        <f t="shared" si="4"/>
        <v/>
      </c>
      <c r="C90" s="114"/>
      <c r="D90" s="114"/>
      <c r="E90" s="114"/>
      <c r="F90" s="118" t="str">
        <f>IFERROR(INDEX('Table 2 - UPDATED functions'!B:B,MATCH('ESSER II SPED'!E90,'Table 2 - UPDATED functions'!A:A,0)),"")</f>
        <v/>
      </c>
      <c r="G90" s="114"/>
      <c r="H90" s="118" t="str">
        <f>IFERROR(INDEX('Table 3 - UPDATED objects'!B:B,MATCH('ESSER II SPED'!G90,'Table 3 - UPDATED objects'!A:A,0)),"")</f>
        <v/>
      </c>
      <c r="I90" s="113"/>
      <c r="J90" s="114"/>
      <c r="K90" s="145"/>
      <c r="L90" s="145"/>
      <c r="M90" s="145"/>
      <c r="N90" s="145"/>
      <c r="O90" s="132">
        <f t="shared" si="5"/>
        <v>0</v>
      </c>
      <c r="Q90" s="89"/>
      <c r="R90" s="89"/>
      <c r="S90" s="90"/>
    </row>
    <row r="91" spans="1:19" x14ac:dyDescent="0.3">
      <c r="A91" s="76"/>
      <c r="B91" s="123" t="str">
        <f t="shared" si="4"/>
        <v/>
      </c>
      <c r="C91" s="114"/>
      <c r="D91" s="114"/>
      <c r="E91" s="114"/>
      <c r="F91" s="118" t="str">
        <f>IFERROR(INDEX('Table 2 - UPDATED functions'!B:B,MATCH('ESSER II SPED'!E91,'Table 2 - UPDATED functions'!A:A,0)),"")</f>
        <v/>
      </c>
      <c r="G91" s="114"/>
      <c r="H91" s="118" t="str">
        <f>IFERROR(INDEX('Table 3 - UPDATED objects'!B:B,MATCH('ESSER II SPED'!G91,'Table 3 - UPDATED objects'!A:A,0)),"")</f>
        <v/>
      </c>
      <c r="I91" s="113"/>
      <c r="J91" s="114"/>
      <c r="K91" s="145"/>
      <c r="L91" s="145"/>
      <c r="M91" s="145"/>
      <c r="N91" s="145"/>
      <c r="O91" s="132">
        <f t="shared" si="5"/>
        <v>0</v>
      </c>
      <c r="Q91" s="89"/>
      <c r="R91" s="89"/>
      <c r="S91" s="90"/>
    </row>
    <row r="92" spans="1:19" x14ac:dyDescent="0.3">
      <c r="A92" s="76"/>
      <c r="B92" s="123" t="str">
        <f t="shared" si="4"/>
        <v/>
      </c>
      <c r="C92" s="114"/>
      <c r="D92" s="114"/>
      <c r="E92" s="114"/>
      <c r="F92" s="118" t="str">
        <f>IFERROR(INDEX('Table 2 - UPDATED functions'!B:B,MATCH('ESSER II SPED'!E92,'Table 2 - UPDATED functions'!A:A,0)),"")</f>
        <v/>
      </c>
      <c r="G92" s="114"/>
      <c r="H92" s="118" t="str">
        <f>IFERROR(INDEX('Table 3 - UPDATED objects'!B:B,MATCH('ESSER II SPED'!G92,'Table 3 - UPDATED objects'!A:A,0)),"")</f>
        <v/>
      </c>
      <c r="I92" s="113"/>
      <c r="J92" s="114"/>
      <c r="K92" s="145"/>
      <c r="L92" s="145"/>
      <c r="M92" s="145"/>
      <c r="N92" s="145"/>
      <c r="O92" s="132">
        <f t="shared" si="5"/>
        <v>0</v>
      </c>
      <c r="Q92" s="89"/>
      <c r="R92" s="89"/>
      <c r="S92" s="90"/>
    </row>
    <row r="93" spans="1:19" x14ac:dyDescent="0.3">
      <c r="A93" s="76"/>
      <c r="B93" s="123" t="str">
        <f t="shared" si="4"/>
        <v/>
      </c>
      <c r="C93" s="114"/>
      <c r="D93" s="114"/>
      <c r="E93" s="114"/>
      <c r="F93" s="118" t="str">
        <f>IFERROR(INDEX('Table 2 - UPDATED functions'!B:B,MATCH('ESSER II SPED'!E93,'Table 2 - UPDATED functions'!A:A,0)),"")</f>
        <v/>
      </c>
      <c r="G93" s="114"/>
      <c r="H93" s="118" t="str">
        <f>IFERROR(INDEX('Table 3 - UPDATED objects'!B:B,MATCH('ESSER II SPED'!G93,'Table 3 - UPDATED objects'!A:A,0)),"")</f>
        <v/>
      </c>
      <c r="I93" s="113"/>
      <c r="J93" s="114"/>
      <c r="K93" s="145"/>
      <c r="L93" s="145"/>
      <c r="M93" s="145"/>
      <c r="N93" s="145"/>
      <c r="O93" s="132">
        <f t="shared" si="5"/>
        <v>0</v>
      </c>
      <c r="Q93" s="89"/>
      <c r="R93" s="89"/>
      <c r="S93" s="90"/>
    </row>
    <row r="94" spans="1:19" ht="14" customHeight="1" x14ac:dyDescent="0.3">
      <c r="A94" s="76"/>
      <c r="B94" s="123" t="str">
        <f t="shared" si="4"/>
        <v/>
      </c>
      <c r="C94" s="114"/>
      <c r="D94" s="114"/>
      <c r="E94" s="114"/>
      <c r="F94" s="118" t="str">
        <f>IFERROR(INDEX('Table 2 - UPDATED functions'!B:B,MATCH('ESSER II SPED'!E94,'Table 2 - UPDATED functions'!A:A,0)),"")</f>
        <v/>
      </c>
      <c r="G94" s="114"/>
      <c r="H94" s="118" t="str">
        <f>IFERROR(INDEX('Table 3 - UPDATED objects'!B:B,MATCH('ESSER II SPED'!G94,'Table 3 - UPDATED objects'!A:A,0)),"")</f>
        <v/>
      </c>
      <c r="I94" s="113"/>
      <c r="J94" s="114"/>
      <c r="K94" s="145"/>
      <c r="L94" s="145"/>
      <c r="M94" s="145"/>
      <c r="N94" s="145"/>
      <c r="O94" s="132">
        <f t="shared" si="5"/>
        <v>0</v>
      </c>
      <c r="Q94" s="89"/>
      <c r="R94" s="89"/>
      <c r="S94" s="90"/>
    </row>
    <row r="95" spans="1:19" x14ac:dyDescent="0.3">
      <c r="A95" s="76"/>
      <c r="B95" s="123" t="str">
        <f t="shared" si="4"/>
        <v/>
      </c>
      <c r="C95" s="114"/>
      <c r="D95" s="114"/>
      <c r="E95" s="114"/>
      <c r="F95" s="118" t="str">
        <f>IFERROR(INDEX('Table 2 - UPDATED functions'!B:B,MATCH('ESSER II SPED'!E95,'Table 2 - UPDATED functions'!A:A,0)),"")</f>
        <v/>
      </c>
      <c r="G95" s="114"/>
      <c r="H95" s="118" t="str">
        <f>IFERROR(INDEX('Table 3 - UPDATED objects'!B:B,MATCH('ESSER II SPED'!G95,'Table 3 - UPDATED objects'!A:A,0)),"")</f>
        <v/>
      </c>
      <c r="I95" s="113"/>
      <c r="J95" s="114"/>
      <c r="K95" s="145"/>
      <c r="L95" s="145"/>
      <c r="M95" s="145"/>
      <c r="N95" s="145"/>
      <c r="O95" s="132">
        <f t="shared" si="5"/>
        <v>0</v>
      </c>
      <c r="Q95" s="89"/>
      <c r="R95" s="89"/>
      <c r="S95" s="90"/>
    </row>
    <row r="96" spans="1:19" x14ac:dyDescent="0.3">
      <c r="A96" s="76"/>
      <c r="B96" s="123" t="str">
        <f t="shared" si="4"/>
        <v/>
      </c>
      <c r="C96" s="114"/>
      <c r="D96" s="114"/>
      <c r="E96" s="114"/>
      <c r="F96" s="118" t="str">
        <f>IFERROR(INDEX('Table 2 - UPDATED functions'!B:B,MATCH('ESSER II SPED'!E96,'Table 2 - UPDATED functions'!A:A,0)),"")</f>
        <v/>
      </c>
      <c r="G96" s="114"/>
      <c r="H96" s="118" t="str">
        <f>IFERROR(INDEX('Table 3 - UPDATED objects'!B:B,MATCH('ESSER II SPED'!G96,'Table 3 - UPDATED objects'!A:A,0)),"")</f>
        <v/>
      </c>
      <c r="I96" s="113"/>
      <c r="J96" s="114"/>
      <c r="K96" s="145"/>
      <c r="L96" s="145"/>
      <c r="M96" s="145"/>
      <c r="N96" s="145"/>
      <c r="O96" s="132">
        <f t="shared" si="5"/>
        <v>0</v>
      </c>
      <c r="Q96" s="89"/>
      <c r="R96" s="89"/>
      <c r="S96" s="90"/>
    </row>
    <row r="97" spans="1:19" x14ac:dyDescent="0.3">
      <c r="A97" s="76"/>
      <c r="B97" s="123" t="str">
        <f t="shared" si="4"/>
        <v/>
      </c>
      <c r="C97" s="114"/>
      <c r="D97" s="114"/>
      <c r="E97" s="114"/>
      <c r="F97" s="118" t="str">
        <f>IFERROR(INDEX('Table 2 - UPDATED functions'!B:B,MATCH('ESSER II SPED'!E97,'Table 2 - UPDATED functions'!A:A,0)),"")</f>
        <v/>
      </c>
      <c r="G97" s="114"/>
      <c r="H97" s="118" t="str">
        <f>IFERROR(INDEX('Table 3 - UPDATED objects'!B:B,MATCH('ESSER II SPED'!G97,'Table 3 - UPDATED objects'!A:A,0)),"")</f>
        <v/>
      </c>
      <c r="I97" s="113"/>
      <c r="J97" s="114"/>
      <c r="K97" s="145"/>
      <c r="L97" s="145"/>
      <c r="M97" s="145"/>
      <c r="N97" s="145"/>
      <c r="O97" s="132">
        <f t="shared" si="5"/>
        <v>0</v>
      </c>
      <c r="Q97" s="89"/>
      <c r="R97" s="89"/>
      <c r="S97" s="90"/>
    </row>
    <row r="98" spans="1:19" x14ac:dyDescent="0.3">
      <c r="A98" s="76"/>
      <c r="B98" s="123" t="str">
        <f t="shared" si="4"/>
        <v/>
      </c>
      <c r="C98" s="114"/>
      <c r="D98" s="114"/>
      <c r="E98" s="114"/>
      <c r="F98" s="118" t="str">
        <f>IFERROR(INDEX('Table 2 - UPDATED functions'!B:B,MATCH('ESSER II SPED'!E98,'Table 2 - UPDATED functions'!A:A,0)),"")</f>
        <v/>
      </c>
      <c r="G98" s="114"/>
      <c r="H98" s="118" t="str">
        <f>IFERROR(INDEX('Table 3 - UPDATED objects'!B:B,MATCH('ESSER II SPED'!G98,'Table 3 - UPDATED objects'!A:A,0)),"")</f>
        <v/>
      </c>
      <c r="I98" s="113"/>
      <c r="J98" s="114"/>
      <c r="K98" s="145"/>
      <c r="L98" s="145"/>
      <c r="M98" s="145"/>
      <c r="N98" s="145"/>
      <c r="O98" s="132">
        <f t="shared" si="5"/>
        <v>0</v>
      </c>
      <c r="Q98" s="89"/>
      <c r="R98" s="89"/>
      <c r="S98" s="90"/>
    </row>
    <row r="99" spans="1:19" x14ac:dyDescent="0.3">
      <c r="A99" s="76"/>
      <c r="B99" s="123" t="str">
        <f t="shared" si="4"/>
        <v/>
      </c>
      <c r="C99" s="114"/>
      <c r="D99" s="114"/>
      <c r="E99" s="114"/>
      <c r="F99" s="118" t="str">
        <f>IFERROR(INDEX('Table 2 - UPDATED functions'!B:B,MATCH('ESSER II SPED'!E99,'Table 2 - UPDATED functions'!A:A,0)),"")</f>
        <v/>
      </c>
      <c r="G99" s="114"/>
      <c r="H99" s="118" t="str">
        <f>IFERROR(INDEX('Table 3 - UPDATED objects'!B:B,MATCH('ESSER II SPED'!G99,'Table 3 - UPDATED objects'!A:A,0)),"")</f>
        <v/>
      </c>
      <c r="I99" s="113"/>
      <c r="J99" s="114"/>
      <c r="K99" s="145"/>
      <c r="L99" s="145"/>
      <c r="M99" s="145"/>
      <c r="N99" s="145"/>
      <c r="O99" s="132">
        <f t="shared" si="5"/>
        <v>0</v>
      </c>
      <c r="Q99" s="89"/>
      <c r="R99" s="89"/>
      <c r="S99" s="90"/>
    </row>
    <row r="100" spans="1:19" x14ac:dyDescent="0.3">
      <c r="A100" s="76"/>
      <c r="B100" s="123" t="str">
        <f t="shared" si="4"/>
        <v/>
      </c>
      <c r="C100" s="114"/>
      <c r="D100" s="114"/>
      <c r="E100" s="114"/>
      <c r="F100" s="118" t="str">
        <f>IFERROR(INDEX('Table 2 - UPDATED functions'!B:B,MATCH('ESSER II SPED'!E100,'Table 2 - UPDATED functions'!A:A,0)),"")</f>
        <v/>
      </c>
      <c r="G100" s="114"/>
      <c r="H100" s="118" t="str">
        <f>IFERROR(INDEX('Table 3 - UPDATED objects'!B:B,MATCH('ESSER II SPED'!G100,'Table 3 - UPDATED objects'!A:A,0)),"")</f>
        <v/>
      </c>
      <c r="I100" s="113"/>
      <c r="J100" s="114"/>
      <c r="K100" s="145"/>
      <c r="L100" s="145"/>
      <c r="M100" s="145"/>
      <c r="N100" s="145"/>
      <c r="O100" s="132">
        <f t="shared" si="5"/>
        <v>0</v>
      </c>
      <c r="Q100" s="89"/>
      <c r="R100" s="89"/>
      <c r="S100" s="90"/>
    </row>
    <row r="101" spans="1:19" x14ac:dyDescent="0.3">
      <c r="A101" s="76"/>
      <c r="B101" s="123" t="str">
        <f t="shared" si="4"/>
        <v/>
      </c>
      <c r="C101" s="114"/>
      <c r="D101" s="114"/>
      <c r="E101" s="114"/>
      <c r="F101" s="118" t="str">
        <f>IFERROR(INDEX('Table 2 - UPDATED functions'!B:B,MATCH('ESSER II SPED'!E101,'Table 2 - UPDATED functions'!A:A,0)),"")</f>
        <v/>
      </c>
      <c r="G101" s="114"/>
      <c r="H101" s="118" t="str">
        <f>IFERROR(INDEX('Table 3 - UPDATED objects'!B:B,MATCH('ESSER II SPED'!G101,'Table 3 - UPDATED objects'!A:A,0)),"")</f>
        <v/>
      </c>
      <c r="I101" s="113"/>
      <c r="J101" s="114"/>
      <c r="K101" s="145"/>
      <c r="L101" s="145"/>
      <c r="M101" s="145"/>
      <c r="N101" s="145"/>
      <c r="O101" s="132">
        <f t="shared" si="5"/>
        <v>0</v>
      </c>
      <c r="Q101" s="89"/>
      <c r="R101" s="89"/>
      <c r="S101" s="90"/>
    </row>
    <row r="102" spans="1:19" x14ac:dyDescent="0.3">
      <c r="A102" s="76"/>
      <c r="B102" s="123" t="str">
        <f t="shared" si="4"/>
        <v/>
      </c>
      <c r="C102" s="114"/>
      <c r="D102" s="114"/>
      <c r="E102" s="114"/>
      <c r="F102" s="118" t="str">
        <f>IFERROR(INDEX('Table 2 - UPDATED functions'!B:B,MATCH('ESSER II SPED'!E102,'Table 2 - UPDATED functions'!A:A,0)),"")</f>
        <v/>
      </c>
      <c r="G102" s="114"/>
      <c r="H102" s="118" t="str">
        <f>IFERROR(INDEX('Table 3 - UPDATED objects'!B:B,MATCH('ESSER II SPED'!G102,'Table 3 - UPDATED objects'!A:A,0)),"")</f>
        <v/>
      </c>
      <c r="I102" s="113"/>
      <c r="J102" s="114"/>
      <c r="K102" s="145"/>
      <c r="L102" s="145"/>
      <c r="M102" s="145"/>
      <c r="N102" s="145"/>
      <c r="O102" s="132">
        <f t="shared" si="5"/>
        <v>0</v>
      </c>
      <c r="Q102" s="89"/>
      <c r="R102" s="89"/>
      <c r="S102" s="90"/>
    </row>
    <row r="103" spans="1:19" x14ac:dyDescent="0.3">
      <c r="A103" s="76"/>
      <c r="B103" s="123" t="str">
        <f t="shared" si="4"/>
        <v/>
      </c>
      <c r="C103" s="114"/>
      <c r="D103" s="114"/>
      <c r="E103" s="114"/>
      <c r="F103" s="118" t="str">
        <f>IFERROR(INDEX('Table 2 - UPDATED functions'!B:B,MATCH('ESSER II SPED'!E103,'Table 2 - UPDATED functions'!A:A,0)),"")</f>
        <v/>
      </c>
      <c r="G103" s="114"/>
      <c r="H103" s="118" t="str">
        <f>IFERROR(INDEX('Table 3 - UPDATED objects'!B:B,MATCH('ESSER II SPED'!G103,'Table 3 - UPDATED objects'!A:A,0)),"")</f>
        <v/>
      </c>
      <c r="I103" s="113"/>
      <c r="J103" s="114"/>
      <c r="K103" s="145"/>
      <c r="L103" s="145"/>
      <c r="M103" s="145"/>
      <c r="N103" s="145"/>
      <c r="O103" s="132">
        <f t="shared" si="5"/>
        <v>0</v>
      </c>
      <c r="Q103" s="89"/>
      <c r="R103" s="89"/>
      <c r="S103" s="90"/>
    </row>
    <row r="104" spans="1:19" ht="14" customHeight="1" x14ac:dyDescent="0.3">
      <c r="A104" s="76"/>
      <c r="B104" s="123" t="str">
        <f t="shared" si="4"/>
        <v/>
      </c>
      <c r="C104" s="114"/>
      <c r="D104" s="114"/>
      <c r="E104" s="114"/>
      <c r="F104" s="118" t="str">
        <f>IFERROR(INDEX('Table 2 - UPDATED functions'!B:B,MATCH('ESSER II SPED'!E104,'Table 2 - UPDATED functions'!A:A,0)),"")</f>
        <v/>
      </c>
      <c r="G104" s="114"/>
      <c r="H104" s="118" t="str">
        <f>IFERROR(INDEX('Table 3 - UPDATED objects'!B:B,MATCH('ESSER II SPED'!G104,'Table 3 - UPDATED objects'!A:A,0)),"")</f>
        <v/>
      </c>
      <c r="I104" s="113"/>
      <c r="J104" s="114"/>
      <c r="K104" s="145"/>
      <c r="L104" s="145"/>
      <c r="M104" s="145"/>
      <c r="N104" s="145"/>
      <c r="O104" s="132">
        <f t="shared" si="5"/>
        <v>0</v>
      </c>
      <c r="Q104" s="89"/>
      <c r="R104" s="89"/>
      <c r="S104" s="90"/>
    </row>
    <row r="105" spans="1:19" x14ac:dyDescent="0.3">
      <c r="A105" s="76"/>
      <c r="B105" s="123" t="str">
        <f t="shared" si="4"/>
        <v/>
      </c>
      <c r="C105" s="114"/>
      <c r="D105" s="114"/>
      <c r="E105" s="114"/>
      <c r="F105" s="118" t="str">
        <f>IFERROR(INDEX('Table 2 - UPDATED functions'!B:B,MATCH('ESSER II SPED'!E105,'Table 2 - UPDATED functions'!A:A,0)),"")</f>
        <v/>
      </c>
      <c r="G105" s="114"/>
      <c r="H105" s="118" t="str">
        <f>IFERROR(INDEX('Table 3 - UPDATED objects'!B:B,MATCH('ESSER II SPED'!G105,'Table 3 - UPDATED objects'!A:A,0)),"")</f>
        <v/>
      </c>
      <c r="I105" s="113"/>
      <c r="J105" s="114"/>
      <c r="K105" s="145"/>
      <c r="L105" s="145"/>
      <c r="M105" s="145"/>
      <c r="N105" s="145"/>
      <c r="O105" s="132">
        <f t="shared" si="5"/>
        <v>0</v>
      </c>
      <c r="Q105" s="89"/>
      <c r="R105" s="89"/>
      <c r="S105" s="90"/>
    </row>
    <row r="106" spans="1:19" x14ac:dyDescent="0.3">
      <c r="A106" s="76"/>
      <c r="B106" s="123" t="str">
        <f t="shared" si="4"/>
        <v/>
      </c>
      <c r="C106" s="114"/>
      <c r="D106" s="114"/>
      <c r="E106" s="114"/>
      <c r="F106" s="118" t="str">
        <f>IFERROR(INDEX('Table 2 - UPDATED functions'!B:B,MATCH('ESSER II SPED'!E106,'Table 2 - UPDATED functions'!A:A,0)),"")</f>
        <v/>
      </c>
      <c r="G106" s="114"/>
      <c r="H106" s="118" t="str">
        <f>IFERROR(INDEX('Table 3 - UPDATED objects'!B:B,MATCH('ESSER II SPED'!G106,'Table 3 - UPDATED objects'!A:A,0)),"")</f>
        <v/>
      </c>
      <c r="I106" s="113"/>
      <c r="J106" s="114"/>
      <c r="K106" s="145"/>
      <c r="L106" s="145"/>
      <c r="M106" s="145"/>
      <c r="N106" s="145"/>
      <c r="O106" s="132">
        <f t="shared" si="5"/>
        <v>0</v>
      </c>
      <c r="Q106" s="89"/>
      <c r="R106" s="89"/>
      <c r="S106" s="90"/>
    </row>
    <row r="107" spans="1:19" x14ac:dyDescent="0.3">
      <c r="A107" s="76"/>
      <c r="B107" s="123" t="str">
        <f t="shared" si="4"/>
        <v/>
      </c>
      <c r="C107" s="114"/>
      <c r="D107" s="114"/>
      <c r="E107" s="114"/>
      <c r="F107" s="118" t="str">
        <f>IFERROR(INDEX('Table 2 - UPDATED functions'!B:B,MATCH('ESSER II SPED'!E107,'Table 2 - UPDATED functions'!A:A,0)),"")</f>
        <v/>
      </c>
      <c r="G107" s="114"/>
      <c r="H107" s="118" t="str">
        <f>IFERROR(INDEX('Table 3 - UPDATED objects'!B:B,MATCH('ESSER II SPED'!G107,'Table 3 - UPDATED objects'!A:A,0)),"")</f>
        <v/>
      </c>
      <c r="I107" s="113"/>
      <c r="J107" s="114"/>
      <c r="K107" s="145"/>
      <c r="L107" s="145"/>
      <c r="M107" s="145"/>
      <c r="N107" s="145"/>
      <c r="O107" s="132">
        <f t="shared" si="5"/>
        <v>0</v>
      </c>
      <c r="Q107" s="89"/>
      <c r="R107" s="89"/>
      <c r="S107" s="90"/>
    </row>
    <row r="108" spans="1:19" x14ac:dyDescent="0.3">
      <c r="A108" s="76"/>
      <c r="B108" s="123" t="str">
        <f t="shared" si="4"/>
        <v/>
      </c>
      <c r="C108" s="114"/>
      <c r="D108" s="114"/>
      <c r="E108" s="114"/>
      <c r="F108" s="118" t="str">
        <f>IFERROR(INDEX('Table 2 - UPDATED functions'!B:B,MATCH('ESSER II SPED'!E108,'Table 2 - UPDATED functions'!A:A,0)),"")</f>
        <v/>
      </c>
      <c r="G108" s="114"/>
      <c r="H108" s="118" t="str">
        <f>IFERROR(INDEX('Table 3 - UPDATED objects'!B:B,MATCH('ESSER II SPED'!G108,'Table 3 - UPDATED objects'!A:A,0)),"")</f>
        <v/>
      </c>
      <c r="I108" s="113"/>
      <c r="J108" s="114"/>
      <c r="K108" s="145"/>
      <c r="L108" s="145"/>
      <c r="M108" s="145"/>
      <c r="N108" s="145"/>
      <c r="O108" s="132">
        <f t="shared" si="5"/>
        <v>0</v>
      </c>
      <c r="Q108" s="89"/>
      <c r="R108" s="89"/>
      <c r="S108" s="90"/>
    </row>
    <row r="109" spans="1:19" x14ac:dyDescent="0.3">
      <c r="A109" s="76"/>
      <c r="B109" s="123" t="str">
        <f t="shared" si="4"/>
        <v/>
      </c>
      <c r="C109" s="114"/>
      <c r="D109" s="114"/>
      <c r="E109" s="114"/>
      <c r="F109" s="118" t="str">
        <f>IFERROR(INDEX('Table 2 - UPDATED functions'!B:B,MATCH('ESSER II SPED'!E109,'Table 2 - UPDATED functions'!A:A,0)),"")</f>
        <v/>
      </c>
      <c r="G109" s="114"/>
      <c r="H109" s="118" t="str">
        <f>IFERROR(INDEX('Table 3 - UPDATED objects'!B:B,MATCH('ESSER II SPED'!G109,'Table 3 - UPDATED objects'!A:A,0)),"")</f>
        <v/>
      </c>
      <c r="I109" s="113"/>
      <c r="J109" s="114"/>
      <c r="K109" s="145"/>
      <c r="L109" s="145"/>
      <c r="M109" s="145"/>
      <c r="N109" s="145"/>
      <c r="O109" s="132">
        <f t="shared" si="5"/>
        <v>0</v>
      </c>
      <c r="Q109" s="89"/>
      <c r="R109" s="89"/>
      <c r="S109" s="90"/>
    </row>
    <row r="110" spans="1:19" x14ac:dyDescent="0.3">
      <c r="A110" s="76"/>
      <c r="B110" s="123" t="str">
        <f t="shared" si="4"/>
        <v/>
      </c>
      <c r="C110" s="114"/>
      <c r="D110" s="114"/>
      <c r="E110" s="114"/>
      <c r="F110" s="118" t="str">
        <f>IFERROR(INDEX('Table 2 - UPDATED functions'!B:B,MATCH('ESSER II SPED'!E110,'Table 2 - UPDATED functions'!A:A,0)),"")</f>
        <v/>
      </c>
      <c r="G110" s="114"/>
      <c r="H110" s="118" t="str">
        <f>IFERROR(INDEX('Table 3 - UPDATED objects'!B:B,MATCH('ESSER II SPED'!G110,'Table 3 - UPDATED objects'!A:A,0)),"")</f>
        <v/>
      </c>
      <c r="I110" s="113"/>
      <c r="J110" s="114"/>
      <c r="K110" s="145"/>
      <c r="L110" s="145"/>
      <c r="M110" s="145"/>
      <c r="N110" s="145"/>
      <c r="O110" s="132">
        <f t="shared" si="5"/>
        <v>0</v>
      </c>
      <c r="Q110" s="89"/>
      <c r="R110" s="89"/>
      <c r="S110" s="90"/>
    </row>
    <row r="111" spans="1:19" x14ac:dyDescent="0.3">
      <c r="A111" s="76"/>
      <c r="B111" s="123" t="str">
        <f t="shared" ref="B111:B114" si="6">IFERROR(_xlfn.CONCAT($C$3,"_",C111,"_",LEFT(I111,FIND(".",I111)-1)),"")</f>
        <v/>
      </c>
      <c r="C111" s="114"/>
      <c r="D111" s="114"/>
      <c r="E111" s="114"/>
      <c r="F111" s="118" t="str">
        <f>IFERROR(INDEX('Table 2 - UPDATED functions'!B:B,MATCH('ESSER II SPED'!E111,'Table 2 - UPDATED functions'!A:A,0)),"")</f>
        <v/>
      </c>
      <c r="G111" s="114"/>
      <c r="H111" s="118" t="str">
        <f>IFERROR(INDEX('Table 3 - UPDATED objects'!B:B,MATCH('ESSER II SPED'!G111,'Table 3 - UPDATED objects'!A:A,0)),"")</f>
        <v/>
      </c>
      <c r="I111" s="113"/>
      <c r="J111" s="114"/>
      <c r="K111" s="145"/>
      <c r="L111" s="145"/>
      <c r="M111" s="145"/>
      <c r="N111" s="145"/>
      <c r="O111" s="132">
        <f t="shared" ref="O111:O114" si="7">SUM(K111:N111)</f>
        <v>0</v>
      </c>
      <c r="Q111" s="89"/>
      <c r="R111" s="89"/>
      <c r="S111" s="90"/>
    </row>
    <row r="112" spans="1:19" x14ac:dyDescent="0.3">
      <c r="A112" s="76"/>
      <c r="B112" s="123" t="str">
        <f t="shared" si="6"/>
        <v/>
      </c>
      <c r="C112" s="114"/>
      <c r="D112" s="114"/>
      <c r="E112" s="114"/>
      <c r="F112" s="118" t="str">
        <f>IFERROR(INDEX('Table 2 - UPDATED functions'!B:B,MATCH('ESSER II SPED'!E112,'Table 2 - UPDATED functions'!A:A,0)),"")</f>
        <v/>
      </c>
      <c r="G112" s="114"/>
      <c r="H112" s="118" t="str">
        <f>IFERROR(INDEX('Table 3 - UPDATED objects'!B:B,MATCH('ESSER II SPED'!G112,'Table 3 - UPDATED objects'!A:A,0)),"")</f>
        <v/>
      </c>
      <c r="I112" s="113"/>
      <c r="J112" s="114"/>
      <c r="K112" s="145"/>
      <c r="L112" s="145"/>
      <c r="M112" s="145"/>
      <c r="N112" s="145"/>
      <c r="O112" s="132">
        <f t="shared" si="7"/>
        <v>0</v>
      </c>
      <c r="Q112" s="89"/>
      <c r="R112" s="89"/>
      <c r="S112" s="90"/>
    </row>
    <row r="113" spans="1:19" x14ac:dyDescent="0.3">
      <c r="A113" s="76"/>
      <c r="B113" s="123" t="str">
        <f t="shared" si="6"/>
        <v/>
      </c>
      <c r="C113" s="114"/>
      <c r="D113" s="114"/>
      <c r="E113" s="114"/>
      <c r="F113" s="118" t="str">
        <f>IFERROR(INDEX('Table 2 - UPDATED functions'!B:B,MATCH('ESSER II SPED'!E113,'Table 2 - UPDATED functions'!A:A,0)),"")</f>
        <v/>
      </c>
      <c r="G113" s="114"/>
      <c r="H113" s="118" t="str">
        <f>IFERROR(INDEX('Table 3 - UPDATED objects'!B:B,MATCH('ESSER II SPED'!G113,'Table 3 - UPDATED objects'!A:A,0)),"")</f>
        <v/>
      </c>
      <c r="I113" s="113"/>
      <c r="J113" s="114"/>
      <c r="K113" s="145"/>
      <c r="L113" s="145"/>
      <c r="M113" s="145"/>
      <c r="N113" s="145"/>
      <c r="O113" s="132">
        <f t="shared" si="7"/>
        <v>0</v>
      </c>
      <c r="Q113" s="89"/>
      <c r="R113" s="89"/>
      <c r="S113" s="90"/>
    </row>
    <row r="114" spans="1:19" ht="14" customHeight="1" x14ac:dyDescent="0.3">
      <c r="A114" s="76"/>
      <c r="B114" s="124" t="str">
        <f t="shared" si="6"/>
        <v/>
      </c>
      <c r="C114" s="116"/>
      <c r="D114" s="116"/>
      <c r="E114" s="116"/>
      <c r="F114" s="125" t="str">
        <f>IFERROR(INDEX('Table 2 - UPDATED functions'!B:B,MATCH('ESSER II SPED'!E114,'Table 2 - UPDATED functions'!A:A,0)),"")</f>
        <v/>
      </c>
      <c r="G114" s="116"/>
      <c r="H114" s="125" t="str">
        <f>IFERROR(INDEX('Table 3 - UPDATED objects'!B:B,MATCH('ESSER II SPED'!G114,'Table 3 - UPDATED objects'!A:A,0)),"")</f>
        <v/>
      </c>
      <c r="I114" s="115"/>
      <c r="J114" s="116"/>
      <c r="K114" s="146"/>
      <c r="L114" s="146"/>
      <c r="M114" s="146"/>
      <c r="N114" s="146"/>
      <c r="O114" s="133">
        <f t="shared" si="7"/>
        <v>0</v>
      </c>
      <c r="Q114" s="89"/>
      <c r="R114" s="89"/>
      <c r="S114" s="90"/>
    </row>
    <row r="115" spans="1:19" s="11" customFormat="1" x14ac:dyDescent="0.3">
      <c r="B115" s="135"/>
      <c r="C115" s="135"/>
      <c r="D115" s="135"/>
      <c r="E115" s="135"/>
      <c r="F115" s="135"/>
      <c r="G115" s="135"/>
      <c r="H115" s="135"/>
      <c r="I115" s="119"/>
      <c r="J115" s="135"/>
      <c r="K115" s="120"/>
      <c r="L115" s="120"/>
      <c r="M115" s="120"/>
      <c r="N115" s="120"/>
      <c r="O115" s="134"/>
    </row>
    <row r="116" spans="1:19" s="11" customFormat="1" x14ac:dyDescent="0.3">
      <c r="B116" s="135"/>
      <c r="C116" s="135"/>
      <c r="D116" s="135"/>
      <c r="E116" s="135"/>
      <c r="F116" s="135"/>
      <c r="G116" s="135"/>
      <c r="H116" s="135"/>
      <c r="I116" s="119"/>
      <c r="J116" s="135"/>
      <c r="K116" s="120"/>
      <c r="L116" s="120"/>
      <c r="M116" s="120"/>
      <c r="N116" s="120"/>
      <c r="O116" s="134"/>
    </row>
    <row r="117" spans="1:19" s="11" customFormat="1" x14ac:dyDescent="0.3">
      <c r="B117" s="135"/>
      <c r="C117" s="135"/>
      <c r="D117" s="135"/>
      <c r="E117" s="135"/>
      <c r="F117" s="135"/>
      <c r="G117" s="135"/>
      <c r="H117" s="135"/>
      <c r="I117" s="119"/>
      <c r="J117" s="135"/>
      <c r="K117" s="120"/>
      <c r="L117" s="120"/>
      <c r="M117" s="120"/>
      <c r="N117" s="120"/>
      <c r="O117" s="134"/>
    </row>
    <row r="118" spans="1:19" s="11" customFormat="1" x14ac:dyDescent="0.3">
      <c r="B118" s="135"/>
      <c r="C118" s="135"/>
      <c r="D118" s="135"/>
      <c r="E118" s="135"/>
      <c r="F118" s="135"/>
      <c r="G118" s="135"/>
      <c r="H118" s="135"/>
      <c r="I118" s="119"/>
      <c r="J118" s="135"/>
      <c r="K118" s="120"/>
      <c r="L118" s="120"/>
      <c r="M118" s="120"/>
      <c r="N118" s="120"/>
      <c r="O118" s="134"/>
    </row>
    <row r="119" spans="1:19" s="11" customFormat="1" x14ac:dyDescent="0.3">
      <c r="B119" s="135"/>
      <c r="C119" s="135"/>
      <c r="D119" s="135"/>
      <c r="E119" s="135"/>
      <c r="F119" s="135"/>
      <c r="G119" s="135"/>
      <c r="H119" s="135"/>
      <c r="I119" s="119"/>
      <c r="J119" s="135"/>
      <c r="K119" s="120"/>
      <c r="L119" s="120"/>
      <c r="M119" s="120"/>
      <c r="N119" s="120"/>
      <c r="O119" s="134"/>
    </row>
    <row r="120" spans="1:19" s="11" customFormat="1" x14ac:dyDescent="0.3">
      <c r="B120" s="135"/>
      <c r="C120" s="135"/>
      <c r="D120" s="135"/>
      <c r="E120" s="135"/>
      <c r="F120" s="135"/>
      <c r="G120" s="135"/>
      <c r="H120" s="135"/>
      <c r="I120" s="119"/>
      <c r="J120" s="135"/>
      <c r="K120" s="120"/>
      <c r="L120" s="120"/>
      <c r="M120" s="120"/>
      <c r="N120" s="120"/>
      <c r="O120" s="134"/>
    </row>
    <row r="121" spans="1:19" s="11" customFormat="1" x14ac:dyDescent="0.3">
      <c r="B121" s="135"/>
      <c r="C121" s="135"/>
      <c r="D121" s="135"/>
      <c r="E121" s="135"/>
      <c r="F121" s="135"/>
      <c r="G121" s="135"/>
      <c r="H121" s="135"/>
      <c r="I121" s="119"/>
      <c r="J121" s="135"/>
      <c r="K121" s="120"/>
      <c r="L121" s="120"/>
      <c r="M121" s="120"/>
      <c r="N121" s="120"/>
      <c r="O121" s="134"/>
    </row>
    <row r="122" spans="1:19" s="11" customFormat="1" x14ac:dyDescent="0.3">
      <c r="B122" s="135"/>
      <c r="C122" s="135"/>
      <c r="D122" s="135"/>
      <c r="E122" s="135"/>
      <c r="F122" s="135"/>
      <c r="G122" s="135"/>
      <c r="H122" s="135"/>
      <c r="I122" s="119"/>
      <c r="J122" s="135"/>
      <c r="K122" s="120"/>
      <c r="L122" s="120"/>
      <c r="M122" s="120"/>
      <c r="N122" s="120"/>
      <c r="O122" s="134"/>
    </row>
    <row r="123" spans="1:19" s="11" customFormat="1" x14ac:dyDescent="0.3">
      <c r="B123" s="135"/>
      <c r="C123" s="135"/>
      <c r="D123" s="135"/>
      <c r="E123" s="135"/>
      <c r="F123" s="135"/>
      <c r="G123" s="135"/>
      <c r="H123" s="135"/>
      <c r="I123" s="119"/>
      <c r="J123" s="135"/>
      <c r="K123" s="120"/>
      <c r="L123" s="120"/>
      <c r="M123" s="120"/>
      <c r="N123" s="120"/>
      <c r="O123" s="134"/>
    </row>
    <row r="124" spans="1:19" s="11" customFormat="1" ht="14" customHeight="1" x14ac:dyDescent="0.3">
      <c r="B124" s="135"/>
      <c r="C124" s="135"/>
      <c r="D124" s="135"/>
      <c r="E124" s="135"/>
      <c r="F124" s="135"/>
      <c r="G124" s="135"/>
      <c r="H124" s="135"/>
      <c r="I124" s="119"/>
      <c r="J124" s="135"/>
      <c r="K124" s="120"/>
      <c r="L124" s="120"/>
      <c r="M124" s="120"/>
      <c r="N124" s="120"/>
      <c r="O124" s="134"/>
    </row>
    <row r="125" spans="1:19" s="11" customFormat="1" ht="18" customHeight="1" x14ac:dyDescent="0.3">
      <c r="B125" s="135"/>
      <c r="C125" s="135"/>
      <c r="D125" s="135"/>
      <c r="E125" s="135"/>
      <c r="F125" s="135"/>
      <c r="G125" s="135"/>
      <c r="H125" s="135"/>
      <c r="I125" s="119"/>
      <c r="J125" s="135"/>
      <c r="K125" s="120"/>
      <c r="L125" s="120"/>
      <c r="M125" s="120"/>
      <c r="N125" s="120"/>
      <c r="O125" s="134"/>
    </row>
    <row r="126" spans="1:19" s="11" customFormat="1" ht="18" customHeight="1" x14ac:dyDescent="0.3">
      <c r="B126" s="135"/>
      <c r="C126" s="135"/>
      <c r="D126" s="135"/>
      <c r="E126" s="135"/>
      <c r="F126" s="135"/>
      <c r="G126" s="135"/>
      <c r="H126" s="135"/>
      <c r="I126" s="119"/>
      <c r="J126" s="135"/>
      <c r="K126" s="120"/>
      <c r="L126" s="120"/>
      <c r="M126" s="120"/>
      <c r="N126" s="120"/>
      <c r="O126" s="134"/>
    </row>
    <row r="127" spans="1:19" s="11" customFormat="1" ht="18" customHeight="1" x14ac:dyDescent="0.3">
      <c r="B127" s="135"/>
      <c r="C127" s="135"/>
      <c r="D127" s="135"/>
      <c r="E127" s="135"/>
      <c r="F127" s="135"/>
      <c r="G127" s="135"/>
      <c r="H127" s="135"/>
      <c r="I127" s="119"/>
      <c r="J127" s="135"/>
      <c r="K127" s="120"/>
      <c r="L127" s="120"/>
      <c r="M127" s="120"/>
      <c r="N127" s="120"/>
      <c r="O127" s="134"/>
    </row>
    <row r="128" spans="1:19" s="11" customFormat="1" ht="18" customHeight="1" x14ac:dyDescent="0.3">
      <c r="B128" s="135"/>
      <c r="C128" s="135"/>
      <c r="D128" s="135"/>
      <c r="E128" s="135"/>
      <c r="F128" s="135"/>
      <c r="G128" s="135"/>
      <c r="H128" s="135"/>
      <c r="I128" s="119"/>
      <c r="J128" s="135"/>
      <c r="K128" s="120"/>
      <c r="L128" s="120"/>
      <c r="M128" s="120"/>
      <c r="N128" s="120"/>
      <c r="O128" s="134"/>
    </row>
    <row r="129" spans="2:15" s="11" customFormat="1" ht="18" customHeight="1" x14ac:dyDescent="0.3">
      <c r="B129" s="135"/>
      <c r="C129" s="135"/>
      <c r="D129" s="135"/>
      <c r="E129" s="135"/>
      <c r="F129" s="135"/>
      <c r="G129" s="135"/>
      <c r="H129" s="135"/>
      <c r="I129" s="119"/>
      <c r="J129" s="135"/>
      <c r="K129" s="120"/>
      <c r="L129" s="120"/>
      <c r="M129" s="120"/>
      <c r="N129" s="120"/>
      <c r="O129" s="134"/>
    </row>
    <row r="130" spans="2:15" s="11" customFormat="1" ht="18" customHeight="1" x14ac:dyDescent="0.3">
      <c r="B130" s="135"/>
      <c r="C130" s="135"/>
      <c r="D130" s="135"/>
      <c r="E130" s="135"/>
      <c r="F130" s="135"/>
      <c r="G130" s="135"/>
      <c r="H130" s="135"/>
      <c r="I130" s="119"/>
      <c r="J130" s="135"/>
      <c r="K130" s="120"/>
      <c r="L130" s="120"/>
      <c r="M130" s="120"/>
      <c r="N130" s="120"/>
      <c r="O130" s="134"/>
    </row>
    <row r="131" spans="2:15" s="11" customFormat="1" ht="18" customHeight="1" x14ac:dyDescent="0.3">
      <c r="B131" s="135"/>
      <c r="C131" s="135"/>
      <c r="D131" s="135"/>
      <c r="E131" s="135"/>
      <c r="F131" s="135"/>
      <c r="G131" s="135"/>
      <c r="H131" s="135"/>
      <c r="I131" s="119"/>
      <c r="J131" s="135"/>
      <c r="K131" s="120"/>
      <c r="L131" s="120"/>
      <c r="M131" s="120"/>
      <c r="N131" s="120"/>
      <c r="O131" s="134"/>
    </row>
    <row r="132" spans="2:15" s="11" customFormat="1" ht="18" customHeight="1" x14ac:dyDescent="0.3">
      <c r="B132" s="135"/>
      <c r="C132" s="135"/>
      <c r="D132" s="135"/>
      <c r="E132" s="135"/>
      <c r="F132" s="135"/>
      <c r="G132" s="135"/>
      <c r="H132" s="135"/>
      <c r="I132" s="119"/>
      <c r="J132" s="135"/>
      <c r="K132" s="120"/>
      <c r="L132" s="120"/>
      <c r="M132" s="120"/>
      <c r="N132" s="120"/>
      <c r="O132" s="134"/>
    </row>
    <row r="133" spans="2:15" s="11" customFormat="1" ht="18" customHeight="1" x14ac:dyDescent="0.3">
      <c r="B133" s="135"/>
      <c r="C133" s="135"/>
      <c r="D133" s="135"/>
      <c r="E133" s="135"/>
      <c r="F133" s="135"/>
      <c r="G133" s="135"/>
      <c r="H133" s="135"/>
      <c r="I133" s="119"/>
      <c r="J133" s="135"/>
      <c r="K133" s="120"/>
      <c r="L133" s="120"/>
      <c r="M133" s="120"/>
      <c r="N133" s="120"/>
      <c r="O133" s="134"/>
    </row>
    <row r="134" spans="2:15" s="11" customFormat="1" ht="14" customHeight="1" x14ac:dyDescent="0.3">
      <c r="B134" s="135"/>
      <c r="C134" s="135"/>
      <c r="D134" s="135"/>
      <c r="E134" s="135"/>
      <c r="F134" s="135"/>
      <c r="G134" s="135"/>
      <c r="H134" s="135"/>
      <c r="I134" s="119"/>
      <c r="J134" s="135"/>
      <c r="K134" s="120"/>
      <c r="L134" s="120"/>
      <c r="M134" s="120"/>
      <c r="N134" s="120"/>
      <c r="O134" s="134"/>
    </row>
    <row r="135" spans="2:15" s="11" customFormat="1" x14ac:dyDescent="0.3">
      <c r="B135" s="135"/>
      <c r="C135" s="135"/>
      <c r="D135" s="135"/>
      <c r="E135" s="135"/>
      <c r="F135" s="135"/>
      <c r="G135" s="135"/>
      <c r="H135" s="135"/>
      <c r="I135" s="119"/>
      <c r="J135" s="135"/>
      <c r="K135" s="120"/>
      <c r="L135" s="120"/>
      <c r="M135" s="120"/>
      <c r="N135" s="120"/>
      <c r="O135" s="134"/>
    </row>
    <row r="136" spans="2:15" s="11" customFormat="1" x14ac:dyDescent="0.3">
      <c r="B136" s="135"/>
      <c r="C136" s="135"/>
      <c r="D136" s="135"/>
      <c r="E136" s="135"/>
      <c r="F136" s="135"/>
      <c r="G136" s="135"/>
      <c r="H136" s="135"/>
      <c r="I136" s="119"/>
      <c r="J136" s="135"/>
      <c r="K136" s="120"/>
      <c r="L136" s="120"/>
      <c r="M136" s="120"/>
      <c r="N136" s="120"/>
      <c r="O136" s="134"/>
    </row>
    <row r="137" spans="2:15" s="11" customFormat="1" x14ac:dyDescent="0.3">
      <c r="B137" s="135"/>
      <c r="C137" s="135"/>
      <c r="D137" s="135"/>
      <c r="E137" s="135"/>
      <c r="F137" s="135"/>
      <c r="G137" s="135"/>
      <c r="H137" s="135"/>
      <c r="I137" s="119"/>
      <c r="J137" s="135"/>
      <c r="K137" s="120"/>
      <c r="L137" s="120"/>
      <c r="M137" s="120"/>
      <c r="N137" s="120"/>
      <c r="O137" s="134"/>
    </row>
    <row r="138" spans="2:15" s="11" customFormat="1" x14ac:dyDescent="0.3">
      <c r="B138" s="135"/>
      <c r="C138" s="135"/>
      <c r="D138" s="135"/>
      <c r="E138" s="135"/>
      <c r="F138" s="135"/>
      <c r="G138" s="135"/>
      <c r="H138" s="135"/>
      <c r="I138" s="119"/>
      <c r="J138" s="135"/>
      <c r="K138" s="120"/>
      <c r="L138" s="120"/>
      <c r="M138" s="120"/>
      <c r="N138" s="120"/>
      <c r="O138" s="134"/>
    </row>
    <row r="139" spans="2:15" s="11" customFormat="1" x14ac:dyDescent="0.3">
      <c r="B139" s="135"/>
      <c r="C139" s="135"/>
      <c r="D139" s="135"/>
      <c r="E139" s="135"/>
      <c r="F139" s="135"/>
      <c r="G139" s="135"/>
      <c r="H139" s="135"/>
      <c r="I139" s="119"/>
      <c r="J139" s="135"/>
      <c r="K139" s="120"/>
      <c r="L139" s="120"/>
      <c r="M139" s="120"/>
      <c r="N139" s="120"/>
      <c r="O139" s="134"/>
    </row>
    <row r="140" spans="2:15" s="11" customFormat="1" x14ac:dyDescent="0.3">
      <c r="B140" s="135"/>
      <c r="C140" s="135"/>
      <c r="D140" s="135"/>
      <c r="E140" s="135"/>
      <c r="F140" s="135"/>
      <c r="G140" s="135"/>
      <c r="H140" s="135"/>
      <c r="I140" s="119"/>
      <c r="J140" s="135"/>
      <c r="K140" s="120"/>
      <c r="L140" s="120"/>
      <c r="M140" s="120"/>
      <c r="N140" s="120"/>
      <c r="O140" s="134"/>
    </row>
    <row r="141" spans="2:15" s="11" customFormat="1" x14ac:dyDescent="0.3">
      <c r="B141" s="135"/>
      <c r="C141" s="135"/>
      <c r="D141" s="135"/>
      <c r="E141" s="135"/>
      <c r="F141" s="135"/>
      <c r="G141" s="135"/>
      <c r="H141" s="135"/>
      <c r="I141" s="119"/>
      <c r="J141" s="135"/>
      <c r="K141" s="120"/>
      <c r="L141" s="120"/>
      <c r="M141" s="120"/>
      <c r="N141" s="120"/>
      <c r="O141" s="134"/>
    </row>
    <row r="142" spans="2:15" s="11" customFormat="1" x14ac:dyDescent="0.3">
      <c r="B142" s="135"/>
      <c r="C142" s="135"/>
      <c r="D142" s="135"/>
      <c r="E142" s="135"/>
      <c r="F142" s="135"/>
      <c r="G142" s="135"/>
      <c r="H142" s="135"/>
      <c r="I142" s="119"/>
      <c r="J142" s="135"/>
      <c r="K142" s="120"/>
      <c r="L142" s="120"/>
      <c r="M142" s="120"/>
      <c r="N142" s="120"/>
      <c r="O142" s="134"/>
    </row>
    <row r="143" spans="2:15" s="11" customFormat="1" x14ac:dyDescent="0.3">
      <c r="B143" s="135"/>
      <c r="C143" s="135"/>
      <c r="D143" s="135"/>
      <c r="E143" s="135"/>
      <c r="F143" s="135"/>
      <c r="G143" s="135"/>
      <c r="H143" s="135"/>
      <c r="I143" s="119"/>
      <c r="J143" s="135"/>
      <c r="K143" s="120"/>
      <c r="L143" s="120"/>
      <c r="M143" s="120"/>
      <c r="N143" s="120"/>
      <c r="O143" s="134"/>
    </row>
    <row r="144" spans="2:15" s="11" customFormat="1" ht="14" customHeight="1" x14ac:dyDescent="0.3">
      <c r="B144" s="135"/>
      <c r="C144" s="135"/>
      <c r="D144" s="135"/>
      <c r="E144" s="135"/>
      <c r="F144" s="135"/>
      <c r="G144" s="135"/>
      <c r="H144" s="135"/>
      <c r="I144" s="119"/>
      <c r="J144" s="135"/>
      <c r="K144" s="120"/>
      <c r="L144" s="120"/>
      <c r="M144" s="120"/>
      <c r="N144" s="120"/>
      <c r="O144" s="134"/>
    </row>
    <row r="145" spans="2:15" s="11" customFormat="1" x14ac:dyDescent="0.3">
      <c r="B145" s="135"/>
      <c r="C145" s="135"/>
      <c r="D145" s="135"/>
      <c r="E145" s="135"/>
      <c r="F145" s="135"/>
      <c r="G145" s="135"/>
      <c r="H145" s="135"/>
      <c r="I145" s="119"/>
      <c r="J145" s="135"/>
      <c r="K145" s="120"/>
      <c r="L145" s="120"/>
      <c r="M145" s="120"/>
      <c r="N145" s="120"/>
      <c r="O145" s="134"/>
    </row>
    <row r="146" spans="2:15" s="11" customFormat="1" x14ac:dyDescent="0.3">
      <c r="B146" s="135"/>
      <c r="C146" s="135"/>
      <c r="D146" s="135"/>
      <c r="E146" s="135"/>
      <c r="F146" s="135"/>
      <c r="G146" s="135"/>
      <c r="H146" s="135"/>
      <c r="I146" s="119"/>
      <c r="J146" s="135"/>
      <c r="K146" s="120"/>
      <c r="L146" s="120"/>
      <c r="M146" s="120"/>
      <c r="N146" s="120"/>
      <c r="O146" s="134"/>
    </row>
    <row r="147" spans="2:15" s="11" customFormat="1" x14ac:dyDescent="0.3">
      <c r="B147" s="135"/>
      <c r="C147" s="135"/>
      <c r="D147" s="135"/>
      <c r="E147" s="135"/>
      <c r="F147" s="135"/>
      <c r="G147" s="135"/>
      <c r="H147" s="135"/>
      <c r="I147" s="119"/>
      <c r="J147" s="135"/>
      <c r="K147" s="120"/>
      <c r="L147" s="120"/>
      <c r="M147" s="120"/>
      <c r="N147" s="120"/>
      <c r="O147" s="134"/>
    </row>
    <row r="148" spans="2:15" s="11" customFormat="1" x14ac:dyDescent="0.3">
      <c r="B148" s="135"/>
      <c r="C148" s="135"/>
      <c r="D148" s="135"/>
      <c r="E148" s="135"/>
      <c r="F148" s="135"/>
      <c r="G148" s="135"/>
      <c r="H148" s="135"/>
      <c r="I148" s="119"/>
      <c r="J148" s="135"/>
      <c r="K148" s="120"/>
      <c r="L148" s="120"/>
      <c r="M148" s="120"/>
      <c r="N148" s="120"/>
      <c r="O148" s="134"/>
    </row>
    <row r="149" spans="2:15" s="11" customFormat="1" x14ac:dyDescent="0.3">
      <c r="B149" s="135"/>
      <c r="C149" s="135"/>
      <c r="D149" s="135"/>
      <c r="E149" s="135"/>
      <c r="F149" s="135"/>
      <c r="G149" s="135"/>
      <c r="H149" s="135"/>
      <c r="I149" s="119"/>
      <c r="J149" s="135"/>
      <c r="K149" s="120"/>
      <c r="L149" s="120"/>
      <c r="M149" s="120"/>
      <c r="N149" s="120"/>
      <c r="O149" s="134"/>
    </row>
    <row r="150" spans="2:15" s="11" customFormat="1" x14ac:dyDescent="0.3">
      <c r="B150" s="135"/>
      <c r="C150" s="135"/>
      <c r="D150" s="135"/>
      <c r="E150" s="135"/>
      <c r="F150" s="135"/>
      <c r="G150" s="135"/>
      <c r="H150" s="135"/>
      <c r="I150" s="119"/>
      <c r="J150" s="135"/>
      <c r="K150" s="120"/>
      <c r="L150" s="120"/>
      <c r="M150" s="120"/>
      <c r="N150" s="120"/>
      <c r="O150" s="134"/>
    </row>
    <row r="151" spans="2:15" s="11" customFormat="1" x14ac:dyDescent="0.3">
      <c r="B151" s="135"/>
      <c r="C151" s="135"/>
      <c r="D151" s="135"/>
      <c r="E151" s="135"/>
      <c r="F151" s="135"/>
      <c r="G151" s="135"/>
      <c r="H151" s="135"/>
      <c r="I151" s="119"/>
      <c r="J151" s="135"/>
      <c r="K151" s="120"/>
      <c r="L151" s="120"/>
      <c r="M151" s="120"/>
      <c r="N151" s="120"/>
      <c r="O151" s="134"/>
    </row>
    <row r="152" spans="2:15" s="11" customFormat="1" x14ac:dyDescent="0.3">
      <c r="B152" s="135"/>
      <c r="C152" s="135"/>
      <c r="D152" s="135"/>
      <c r="E152" s="135"/>
      <c r="F152" s="135"/>
      <c r="G152" s="135"/>
      <c r="H152" s="135"/>
      <c r="I152" s="119"/>
      <c r="J152" s="135"/>
      <c r="K152" s="120"/>
      <c r="L152" s="120"/>
      <c r="M152" s="120"/>
      <c r="N152" s="120"/>
      <c r="O152" s="134"/>
    </row>
    <row r="153" spans="2:15" s="11" customFormat="1" x14ac:dyDescent="0.3">
      <c r="B153" s="135"/>
      <c r="C153" s="135"/>
      <c r="D153" s="135"/>
      <c r="E153" s="135"/>
      <c r="F153" s="135"/>
      <c r="G153" s="135"/>
      <c r="H153" s="135"/>
      <c r="I153" s="119"/>
      <c r="J153" s="135"/>
      <c r="K153" s="120"/>
      <c r="L153" s="120"/>
      <c r="M153" s="120"/>
      <c r="N153" s="120"/>
      <c r="O153" s="134"/>
    </row>
    <row r="154" spans="2:15" s="11" customFormat="1" ht="14" customHeight="1" x14ac:dyDescent="0.3">
      <c r="B154" s="135"/>
      <c r="C154" s="135"/>
      <c r="D154" s="135"/>
      <c r="E154" s="135"/>
      <c r="F154" s="135"/>
      <c r="G154" s="135"/>
      <c r="H154" s="135"/>
      <c r="I154" s="119"/>
      <c r="J154" s="135"/>
      <c r="K154" s="120"/>
      <c r="L154" s="120"/>
      <c r="M154" s="120"/>
      <c r="N154" s="120"/>
      <c r="O154" s="134"/>
    </row>
    <row r="155" spans="2:15" s="11" customFormat="1" x14ac:dyDescent="0.3">
      <c r="B155" s="135"/>
      <c r="C155" s="135"/>
      <c r="D155" s="135"/>
      <c r="E155" s="135"/>
      <c r="F155" s="135"/>
      <c r="G155" s="135"/>
      <c r="H155" s="135"/>
      <c r="I155" s="119"/>
      <c r="J155" s="135"/>
      <c r="K155" s="120"/>
      <c r="L155" s="120"/>
      <c r="M155" s="120"/>
      <c r="N155" s="120"/>
      <c r="O155" s="134"/>
    </row>
    <row r="156" spans="2:15" s="11" customFormat="1" x14ac:dyDescent="0.3">
      <c r="B156" s="135"/>
      <c r="C156" s="135"/>
      <c r="D156" s="135"/>
      <c r="E156" s="135"/>
      <c r="F156" s="135"/>
      <c r="G156" s="135"/>
      <c r="H156" s="135"/>
      <c r="I156" s="119"/>
      <c r="J156" s="135"/>
      <c r="K156" s="120"/>
      <c r="L156" s="120"/>
      <c r="M156" s="120"/>
      <c r="N156" s="120"/>
      <c r="O156" s="134"/>
    </row>
    <row r="157" spans="2:15" s="11" customFormat="1" x14ac:dyDescent="0.3">
      <c r="B157" s="135"/>
      <c r="C157" s="135"/>
      <c r="D157" s="135"/>
      <c r="E157" s="135"/>
      <c r="F157" s="135"/>
      <c r="G157" s="135"/>
      <c r="H157" s="135"/>
      <c r="I157" s="119"/>
      <c r="J157" s="135"/>
      <c r="K157" s="120"/>
      <c r="L157" s="120"/>
      <c r="M157" s="120"/>
      <c r="N157" s="120"/>
      <c r="O157" s="134"/>
    </row>
    <row r="158" spans="2:15" s="11" customFormat="1" x14ac:dyDescent="0.3">
      <c r="B158" s="135"/>
      <c r="C158" s="135"/>
      <c r="D158" s="135"/>
      <c r="E158" s="135"/>
      <c r="F158" s="135"/>
      <c r="G158" s="135"/>
      <c r="H158" s="135"/>
      <c r="I158" s="119"/>
      <c r="J158" s="135"/>
      <c r="K158" s="120"/>
      <c r="L158" s="120"/>
      <c r="M158" s="120"/>
      <c r="N158" s="120"/>
      <c r="O158" s="134"/>
    </row>
    <row r="159" spans="2:15" s="11" customFormat="1" x14ac:dyDescent="0.3">
      <c r="B159" s="135"/>
      <c r="C159" s="135"/>
      <c r="D159" s="135"/>
      <c r="E159" s="135"/>
      <c r="F159" s="135"/>
      <c r="G159" s="135"/>
      <c r="H159" s="135"/>
      <c r="I159" s="119"/>
      <c r="J159" s="135"/>
      <c r="K159" s="120"/>
      <c r="L159" s="120"/>
      <c r="M159" s="120"/>
      <c r="N159" s="120"/>
      <c r="O159" s="134"/>
    </row>
    <row r="160" spans="2:15" s="11" customFormat="1" x14ac:dyDescent="0.3">
      <c r="B160" s="135"/>
      <c r="C160" s="135"/>
      <c r="D160" s="135"/>
      <c r="E160" s="135"/>
      <c r="F160" s="135"/>
      <c r="G160" s="135"/>
      <c r="H160" s="135"/>
      <c r="I160" s="119"/>
      <c r="J160" s="135"/>
      <c r="K160" s="120"/>
      <c r="L160" s="120"/>
      <c r="M160" s="120"/>
      <c r="N160" s="120"/>
      <c r="O160" s="134"/>
    </row>
    <row r="161" spans="2:15" s="11" customFormat="1" x14ac:dyDescent="0.3">
      <c r="B161" s="135"/>
      <c r="C161" s="135"/>
      <c r="D161" s="135"/>
      <c r="E161" s="135"/>
      <c r="F161" s="135"/>
      <c r="G161" s="135"/>
      <c r="H161" s="135"/>
      <c r="I161" s="119"/>
      <c r="J161" s="135"/>
      <c r="K161" s="120"/>
      <c r="L161" s="120"/>
      <c r="M161" s="120"/>
      <c r="N161" s="120"/>
      <c r="O161" s="134"/>
    </row>
    <row r="162" spans="2:15" s="11" customFormat="1" x14ac:dyDescent="0.3">
      <c r="B162" s="135"/>
      <c r="C162" s="135"/>
      <c r="D162" s="135"/>
      <c r="E162" s="135"/>
      <c r="F162" s="135"/>
      <c r="G162" s="135"/>
      <c r="H162" s="135"/>
      <c r="I162" s="119"/>
      <c r="J162" s="135"/>
      <c r="K162" s="120"/>
      <c r="L162" s="120"/>
      <c r="M162" s="120"/>
      <c r="N162" s="120"/>
      <c r="O162" s="134"/>
    </row>
    <row r="163" spans="2:15" s="11" customFormat="1" x14ac:dyDescent="0.3">
      <c r="B163" s="135"/>
      <c r="C163" s="135"/>
      <c r="D163" s="135"/>
      <c r="E163" s="135"/>
      <c r="F163" s="135"/>
      <c r="G163" s="135"/>
      <c r="H163" s="135"/>
      <c r="I163" s="119"/>
      <c r="J163" s="135"/>
      <c r="K163" s="120"/>
      <c r="L163" s="120"/>
      <c r="M163" s="120"/>
      <c r="N163" s="120"/>
      <c r="O163" s="134"/>
    </row>
    <row r="164" spans="2:15" s="11" customFormat="1" x14ac:dyDescent="0.3">
      <c r="B164" s="135"/>
      <c r="C164" s="135"/>
      <c r="D164" s="135"/>
      <c r="E164" s="135"/>
      <c r="F164" s="135"/>
      <c r="G164" s="135"/>
      <c r="H164" s="135"/>
      <c r="I164" s="119"/>
      <c r="J164" s="135"/>
      <c r="K164" s="120"/>
      <c r="L164" s="120"/>
      <c r="M164" s="120"/>
      <c r="N164" s="120"/>
      <c r="O164" s="134"/>
    </row>
    <row r="165" spans="2:15" s="11" customFormat="1" x14ac:dyDescent="0.3">
      <c r="B165" s="135"/>
      <c r="C165" s="135"/>
      <c r="D165" s="135"/>
      <c r="E165" s="135"/>
      <c r="F165" s="135"/>
      <c r="G165" s="135"/>
      <c r="H165" s="135"/>
      <c r="I165" s="119"/>
      <c r="J165" s="135"/>
      <c r="K165" s="120"/>
      <c r="L165" s="120"/>
      <c r="M165" s="120"/>
      <c r="N165" s="120"/>
      <c r="O165" s="134"/>
    </row>
    <row r="166" spans="2:15" s="11" customFormat="1" x14ac:dyDescent="0.3">
      <c r="B166" s="135"/>
      <c r="C166" s="135"/>
      <c r="D166" s="135"/>
      <c r="E166" s="135"/>
      <c r="F166" s="135"/>
      <c r="G166" s="135"/>
      <c r="H166" s="135"/>
      <c r="I166" s="135"/>
      <c r="J166" s="135"/>
      <c r="K166" s="136"/>
      <c r="L166" s="136"/>
      <c r="M166" s="136"/>
      <c r="N166" s="136"/>
      <c r="O166" s="134"/>
    </row>
    <row r="167" spans="2:15" s="11" customFormat="1" x14ac:dyDescent="0.3">
      <c r="B167" s="135"/>
      <c r="C167" s="135"/>
      <c r="D167" s="135"/>
      <c r="E167" s="135"/>
      <c r="F167" s="135"/>
      <c r="G167" s="135"/>
      <c r="H167" s="135"/>
      <c r="I167" s="135"/>
      <c r="J167" s="135"/>
      <c r="K167" s="136"/>
      <c r="L167" s="136"/>
      <c r="M167" s="136"/>
      <c r="N167" s="136"/>
      <c r="O167" s="134"/>
    </row>
    <row r="168" spans="2:15" s="11" customFormat="1" x14ac:dyDescent="0.3">
      <c r="B168" s="135"/>
      <c r="C168" s="135"/>
      <c r="D168" s="135"/>
      <c r="E168" s="135"/>
      <c r="F168" s="135"/>
      <c r="G168" s="135"/>
      <c r="H168" s="135"/>
      <c r="I168" s="135"/>
      <c r="J168" s="135"/>
      <c r="K168" s="136"/>
      <c r="L168" s="136"/>
      <c r="M168" s="136"/>
      <c r="N168" s="136"/>
      <c r="O168" s="134"/>
    </row>
    <row r="169" spans="2:15" s="11" customFormat="1" x14ac:dyDescent="0.3">
      <c r="B169" s="135"/>
      <c r="C169" s="135"/>
      <c r="D169" s="135"/>
      <c r="E169" s="135"/>
      <c r="F169" s="135"/>
      <c r="G169" s="135"/>
      <c r="H169" s="135"/>
      <c r="I169" s="135"/>
      <c r="J169" s="135"/>
      <c r="K169" s="136"/>
      <c r="L169" s="136"/>
      <c r="M169" s="136"/>
      <c r="N169" s="136"/>
      <c r="O169" s="134"/>
    </row>
    <row r="170" spans="2:15" s="11" customFormat="1" x14ac:dyDescent="0.3">
      <c r="B170" s="135"/>
      <c r="C170" s="135"/>
      <c r="D170" s="135"/>
      <c r="E170" s="135"/>
      <c r="F170" s="135"/>
      <c r="G170" s="135"/>
      <c r="H170" s="135"/>
      <c r="I170" s="135"/>
      <c r="J170" s="135"/>
      <c r="K170" s="136"/>
      <c r="L170" s="136"/>
      <c r="M170" s="136"/>
      <c r="N170" s="136"/>
      <c r="O170" s="134"/>
    </row>
    <row r="171" spans="2:15" s="11" customFormat="1" x14ac:dyDescent="0.3">
      <c r="B171" s="135"/>
      <c r="C171" s="135"/>
      <c r="D171" s="135"/>
      <c r="E171" s="135"/>
      <c r="F171" s="135"/>
      <c r="G171" s="135"/>
      <c r="H171" s="135"/>
      <c r="I171" s="135"/>
      <c r="J171" s="135"/>
      <c r="K171" s="136"/>
      <c r="L171" s="136"/>
      <c r="M171" s="136"/>
      <c r="N171" s="136"/>
      <c r="O171" s="134"/>
    </row>
    <row r="172" spans="2:15" s="11" customFormat="1" x14ac:dyDescent="0.3">
      <c r="B172" s="135"/>
      <c r="C172" s="135"/>
      <c r="D172" s="135"/>
      <c r="E172" s="135"/>
      <c r="F172" s="135"/>
      <c r="G172" s="135"/>
      <c r="H172" s="135"/>
      <c r="I172" s="135"/>
      <c r="J172" s="135"/>
      <c r="K172" s="136"/>
      <c r="L172" s="136"/>
      <c r="M172" s="136"/>
      <c r="N172" s="136"/>
      <c r="O172" s="134"/>
    </row>
    <row r="173" spans="2:15" s="11" customFormat="1" x14ac:dyDescent="0.3">
      <c r="B173" s="135"/>
      <c r="C173" s="135"/>
      <c r="D173" s="135"/>
      <c r="E173" s="135"/>
      <c r="F173" s="135"/>
      <c r="G173" s="135"/>
      <c r="H173" s="135"/>
      <c r="I173" s="135"/>
      <c r="J173" s="135"/>
      <c r="K173" s="136"/>
      <c r="L173" s="136"/>
      <c r="M173" s="136"/>
      <c r="N173" s="136"/>
      <c r="O173" s="134"/>
    </row>
    <row r="174" spans="2:15" s="11" customFormat="1" x14ac:dyDescent="0.3">
      <c r="B174" s="135"/>
      <c r="C174" s="135"/>
      <c r="D174" s="135"/>
      <c r="E174" s="135"/>
      <c r="F174" s="135"/>
      <c r="G174" s="135"/>
      <c r="H174" s="135"/>
      <c r="I174" s="135"/>
      <c r="J174" s="135"/>
      <c r="K174" s="136"/>
      <c r="L174" s="136"/>
      <c r="M174" s="136"/>
      <c r="N174" s="136"/>
      <c r="O174" s="134"/>
    </row>
    <row r="175" spans="2:15" s="11" customFormat="1" x14ac:dyDescent="0.3">
      <c r="B175" s="135"/>
      <c r="C175" s="135"/>
      <c r="D175" s="135"/>
      <c r="E175" s="135"/>
      <c r="F175" s="135"/>
      <c r="G175" s="135"/>
      <c r="H175" s="135"/>
      <c r="I175" s="135"/>
      <c r="J175" s="135"/>
      <c r="K175" s="136"/>
      <c r="L175" s="136"/>
      <c r="M175" s="136"/>
      <c r="N175" s="136"/>
      <c r="O175" s="134"/>
    </row>
    <row r="176" spans="2:15" s="11" customFormat="1" x14ac:dyDescent="0.3">
      <c r="B176" s="135"/>
      <c r="C176" s="135"/>
      <c r="D176" s="135"/>
      <c r="E176" s="135"/>
      <c r="F176" s="135"/>
      <c r="G176" s="135"/>
      <c r="H176" s="135"/>
      <c r="I176" s="135"/>
      <c r="J176" s="135"/>
      <c r="K176" s="136"/>
      <c r="L176" s="136"/>
      <c r="M176" s="136"/>
      <c r="N176" s="136"/>
      <c r="O176" s="134"/>
    </row>
    <row r="177" spans="2:15" s="11" customFormat="1" x14ac:dyDescent="0.3">
      <c r="B177" s="135"/>
      <c r="C177" s="135"/>
      <c r="D177" s="135"/>
      <c r="E177" s="135"/>
      <c r="F177" s="135"/>
      <c r="G177" s="135"/>
      <c r="H177" s="135"/>
      <c r="I177" s="135"/>
      <c r="J177" s="135"/>
      <c r="K177" s="136"/>
      <c r="L177" s="136"/>
      <c r="M177" s="136"/>
      <c r="N177" s="136"/>
      <c r="O177" s="134"/>
    </row>
    <row r="178" spans="2:15" s="11" customFormat="1" x14ac:dyDescent="0.3">
      <c r="B178" s="135"/>
      <c r="C178" s="135"/>
      <c r="D178" s="135"/>
      <c r="E178" s="135"/>
      <c r="F178" s="135"/>
      <c r="G178" s="135"/>
      <c r="H178" s="135"/>
      <c r="I178" s="135"/>
      <c r="J178" s="135"/>
      <c r="K178" s="136"/>
      <c r="L178" s="136"/>
      <c r="M178" s="136"/>
      <c r="N178" s="136"/>
      <c r="O178" s="134"/>
    </row>
    <row r="179" spans="2:15" s="11" customFormat="1" x14ac:dyDescent="0.3">
      <c r="B179" s="135"/>
      <c r="C179" s="135"/>
      <c r="D179" s="135"/>
      <c r="E179" s="135"/>
      <c r="F179" s="135"/>
      <c r="G179" s="135"/>
      <c r="H179" s="135"/>
      <c r="I179" s="135"/>
      <c r="J179" s="135"/>
      <c r="K179" s="136"/>
      <c r="L179" s="136"/>
      <c r="M179" s="136"/>
      <c r="N179" s="136"/>
      <c r="O179" s="134"/>
    </row>
    <row r="180" spans="2:15" s="11" customFormat="1" x14ac:dyDescent="0.3">
      <c r="B180" s="135"/>
      <c r="C180" s="135"/>
      <c r="D180" s="135"/>
      <c r="E180" s="135"/>
      <c r="F180" s="135"/>
      <c r="G180" s="135"/>
      <c r="H180" s="135"/>
      <c r="I180" s="135"/>
      <c r="J180" s="135"/>
      <c r="K180" s="136"/>
      <c r="L180" s="136"/>
      <c r="M180" s="136"/>
      <c r="N180" s="136"/>
      <c r="O180" s="134"/>
    </row>
    <row r="181" spans="2:15" s="11" customFormat="1" x14ac:dyDescent="0.3">
      <c r="B181" s="135"/>
      <c r="C181" s="135"/>
      <c r="D181" s="135"/>
      <c r="E181" s="135"/>
      <c r="F181" s="135"/>
      <c r="G181" s="135"/>
      <c r="H181" s="135"/>
      <c r="I181" s="135"/>
      <c r="J181" s="135"/>
      <c r="K181" s="136"/>
      <c r="L181" s="136"/>
      <c r="M181" s="136"/>
      <c r="N181" s="136"/>
      <c r="O181" s="134"/>
    </row>
    <row r="182" spans="2:15" s="11" customFormat="1" x14ac:dyDescent="0.3">
      <c r="B182" s="135"/>
      <c r="C182" s="135"/>
      <c r="D182" s="135"/>
      <c r="E182" s="135"/>
      <c r="F182" s="135"/>
      <c r="G182" s="135"/>
      <c r="H182" s="135"/>
      <c r="I182" s="135"/>
      <c r="J182" s="135"/>
      <c r="K182" s="136"/>
      <c r="L182" s="136"/>
      <c r="M182" s="136"/>
      <c r="N182" s="136"/>
      <c r="O182" s="134"/>
    </row>
    <row r="183" spans="2:15" s="11" customFormat="1" x14ac:dyDescent="0.3">
      <c r="B183" s="135"/>
      <c r="C183" s="135"/>
      <c r="D183" s="135"/>
      <c r="E183" s="135"/>
      <c r="F183" s="135"/>
      <c r="G183" s="135"/>
      <c r="H183" s="135"/>
      <c r="I183" s="135"/>
      <c r="J183" s="135"/>
      <c r="K183" s="136"/>
      <c r="L183" s="136"/>
      <c r="M183" s="136"/>
      <c r="N183" s="136"/>
      <c r="O183" s="134"/>
    </row>
    <row r="184" spans="2:15" s="11" customFormat="1" x14ac:dyDescent="0.3">
      <c r="B184" s="135"/>
      <c r="C184" s="135"/>
      <c r="D184" s="135"/>
      <c r="E184" s="135"/>
      <c r="F184" s="135"/>
      <c r="G184" s="135"/>
      <c r="H184" s="135"/>
      <c r="I184" s="135"/>
      <c r="J184" s="135"/>
      <c r="K184" s="136"/>
      <c r="L184" s="136"/>
      <c r="M184" s="136"/>
      <c r="N184" s="136"/>
      <c r="O184" s="134"/>
    </row>
    <row r="185" spans="2:15" s="11" customFormat="1" x14ac:dyDescent="0.3">
      <c r="B185" s="135"/>
      <c r="C185" s="135"/>
      <c r="D185" s="135"/>
      <c r="E185" s="135"/>
      <c r="F185" s="135"/>
      <c r="G185" s="135"/>
      <c r="H185" s="135"/>
      <c r="I185" s="135"/>
      <c r="J185" s="135"/>
      <c r="K185" s="136"/>
      <c r="L185" s="136"/>
      <c r="M185" s="136"/>
      <c r="N185" s="136"/>
      <c r="O185" s="134"/>
    </row>
    <row r="186" spans="2:15" s="11" customFormat="1" x14ac:dyDescent="0.3">
      <c r="B186" s="135"/>
      <c r="C186" s="135"/>
      <c r="D186" s="135"/>
      <c r="E186" s="135"/>
      <c r="F186" s="135"/>
      <c r="G186" s="135"/>
      <c r="H186" s="135"/>
      <c r="I186" s="135"/>
      <c r="J186" s="135"/>
      <c r="K186" s="136"/>
      <c r="L186" s="136"/>
      <c r="M186" s="136"/>
      <c r="N186" s="136"/>
      <c r="O186" s="134"/>
    </row>
    <row r="187" spans="2:15" s="11" customFormat="1" x14ac:dyDescent="0.3">
      <c r="B187" s="135"/>
      <c r="C187" s="135"/>
      <c r="D187" s="135"/>
      <c r="E187" s="135"/>
      <c r="F187" s="135"/>
      <c r="G187" s="135"/>
      <c r="H187" s="135"/>
      <c r="I187" s="135"/>
      <c r="J187" s="135"/>
      <c r="K187" s="136"/>
      <c r="L187" s="136"/>
      <c r="M187" s="136"/>
      <c r="N187" s="136"/>
      <c r="O187" s="134"/>
    </row>
    <row r="188" spans="2:15" s="11" customFormat="1" x14ac:dyDescent="0.3">
      <c r="B188" s="135"/>
      <c r="C188" s="135"/>
      <c r="D188" s="135"/>
      <c r="E188" s="135"/>
      <c r="F188" s="135"/>
      <c r="G188" s="135"/>
      <c r="H188" s="135"/>
      <c r="I188" s="135"/>
      <c r="J188" s="135"/>
      <c r="K188" s="136"/>
      <c r="L188" s="136"/>
      <c r="M188" s="136"/>
      <c r="N188" s="136"/>
      <c r="O188" s="134"/>
    </row>
    <row r="189" spans="2:15" s="11" customFormat="1" x14ac:dyDescent="0.3">
      <c r="B189" s="135"/>
      <c r="C189" s="135"/>
      <c r="D189" s="135"/>
      <c r="E189" s="135"/>
      <c r="F189" s="135"/>
      <c r="G189" s="135"/>
      <c r="H189" s="135"/>
      <c r="I189" s="135"/>
      <c r="J189" s="135"/>
      <c r="K189" s="136"/>
      <c r="L189" s="136"/>
      <c r="M189" s="136"/>
      <c r="N189" s="136"/>
      <c r="O189" s="134"/>
    </row>
    <row r="190" spans="2:15" s="11" customFormat="1" x14ac:dyDescent="0.3">
      <c r="B190" s="135"/>
      <c r="C190" s="135"/>
      <c r="D190" s="135"/>
      <c r="E190" s="135"/>
      <c r="F190" s="135"/>
      <c r="G190" s="135"/>
      <c r="H190" s="135"/>
      <c r="I190" s="135"/>
      <c r="J190" s="135"/>
      <c r="K190" s="136"/>
      <c r="L190" s="136"/>
      <c r="M190" s="136"/>
      <c r="N190" s="136"/>
      <c r="O190" s="134"/>
    </row>
    <row r="191" spans="2:15" s="11" customFormat="1" x14ac:dyDescent="0.3">
      <c r="B191" s="135"/>
      <c r="C191" s="135"/>
      <c r="D191" s="135"/>
      <c r="E191" s="135"/>
      <c r="F191" s="135"/>
      <c r="G191" s="135"/>
      <c r="H191" s="135"/>
      <c r="I191" s="135"/>
      <c r="J191" s="135"/>
      <c r="K191" s="136"/>
      <c r="L191" s="136"/>
      <c r="M191" s="136"/>
      <c r="N191" s="136"/>
      <c r="O191" s="134"/>
    </row>
    <row r="192" spans="2:15" s="11" customFormat="1" x14ac:dyDescent="0.3">
      <c r="B192" s="135"/>
      <c r="C192" s="135"/>
      <c r="D192" s="135"/>
      <c r="E192" s="135"/>
      <c r="F192" s="135"/>
      <c r="G192" s="135"/>
      <c r="H192" s="135"/>
      <c r="I192" s="135"/>
      <c r="J192" s="135"/>
      <c r="K192" s="136"/>
      <c r="L192" s="136"/>
      <c r="M192" s="136"/>
      <c r="N192" s="136"/>
      <c r="O192" s="134"/>
    </row>
    <row r="193" spans="2:15" s="11" customFormat="1" x14ac:dyDescent="0.3">
      <c r="B193" s="135"/>
      <c r="C193" s="135"/>
      <c r="D193" s="135"/>
      <c r="E193" s="135"/>
      <c r="F193" s="135"/>
      <c r="G193" s="135"/>
      <c r="H193" s="135"/>
      <c r="I193" s="135"/>
      <c r="J193" s="135"/>
      <c r="K193" s="136"/>
      <c r="L193" s="136"/>
      <c r="M193" s="136"/>
      <c r="N193" s="136"/>
      <c r="O193" s="134"/>
    </row>
    <row r="194" spans="2:15" s="11" customFormat="1" x14ac:dyDescent="0.3">
      <c r="B194" s="135"/>
      <c r="C194" s="135"/>
      <c r="D194" s="135"/>
      <c r="E194" s="135"/>
      <c r="F194" s="135"/>
      <c r="G194" s="135"/>
      <c r="H194" s="135"/>
      <c r="I194" s="135"/>
      <c r="J194" s="135"/>
      <c r="K194" s="136"/>
      <c r="L194" s="136"/>
      <c r="M194" s="136"/>
      <c r="N194" s="136"/>
      <c r="O194" s="134"/>
    </row>
    <row r="195" spans="2:15" s="11" customFormat="1" x14ac:dyDescent="0.3">
      <c r="B195" s="135"/>
      <c r="C195" s="135"/>
      <c r="D195" s="135"/>
      <c r="E195" s="135"/>
      <c r="F195" s="135"/>
      <c r="G195" s="135"/>
      <c r="H195" s="135"/>
      <c r="I195" s="135"/>
      <c r="J195" s="135"/>
      <c r="K195" s="136"/>
      <c r="L195" s="136"/>
      <c r="M195" s="136"/>
      <c r="N195" s="136"/>
      <c r="O195" s="134"/>
    </row>
    <row r="196" spans="2:15" s="11" customFormat="1" x14ac:dyDescent="0.3">
      <c r="B196" s="135"/>
      <c r="C196" s="135"/>
      <c r="D196" s="135"/>
      <c r="E196" s="135"/>
      <c r="F196" s="135"/>
      <c r="G196" s="135"/>
      <c r="H196" s="135"/>
      <c r="I196" s="135"/>
      <c r="J196" s="135"/>
      <c r="K196" s="136"/>
      <c r="L196" s="136"/>
      <c r="M196" s="136"/>
      <c r="N196" s="136"/>
      <c r="O196" s="134"/>
    </row>
    <row r="197" spans="2:15" s="11" customFormat="1" x14ac:dyDescent="0.3">
      <c r="B197" s="135"/>
      <c r="C197" s="135"/>
      <c r="D197" s="135"/>
      <c r="E197" s="135"/>
      <c r="F197" s="135"/>
      <c r="G197" s="135"/>
      <c r="H197" s="135"/>
      <c r="I197" s="135"/>
      <c r="J197" s="135"/>
      <c r="K197" s="136"/>
      <c r="L197" s="136"/>
      <c r="M197" s="136"/>
      <c r="N197" s="136"/>
      <c r="O197" s="134"/>
    </row>
    <row r="198" spans="2:15" s="11" customFormat="1" x14ac:dyDescent="0.3">
      <c r="B198" s="135"/>
      <c r="C198" s="135"/>
      <c r="D198" s="135"/>
      <c r="E198" s="135"/>
      <c r="F198" s="135"/>
      <c r="G198" s="135"/>
      <c r="H198" s="135"/>
      <c r="I198" s="135"/>
      <c r="J198" s="135"/>
      <c r="K198" s="136"/>
      <c r="L198" s="136"/>
      <c r="M198" s="136"/>
      <c r="N198" s="136"/>
      <c r="O198" s="134"/>
    </row>
    <row r="199" spans="2:15" s="11" customFormat="1" x14ac:dyDescent="0.3">
      <c r="B199" s="135"/>
      <c r="C199" s="135"/>
      <c r="D199" s="135"/>
      <c r="E199" s="135"/>
      <c r="F199" s="135"/>
      <c r="G199" s="135"/>
      <c r="H199" s="135"/>
      <c r="I199" s="135"/>
      <c r="J199" s="135"/>
      <c r="K199" s="136"/>
      <c r="L199" s="136"/>
      <c r="M199" s="136"/>
      <c r="N199" s="136"/>
      <c r="O199" s="134"/>
    </row>
    <row r="200" spans="2:15" s="11" customFormat="1" x14ac:dyDescent="0.3">
      <c r="B200" s="135"/>
      <c r="C200" s="135"/>
      <c r="D200" s="135"/>
      <c r="E200" s="135"/>
      <c r="F200" s="135"/>
      <c r="G200" s="135"/>
      <c r="H200" s="135"/>
      <c r="I200" s="135"/>
      <c r="J200" s="135"/>
      <c r="K200" s="136"/>
      <c r="L200" s="136"/>
      <c r="M200" s="136"/>
      <c r="N200" s="136"/>
      <c r="O200" s="134"/>
    </row>
    <row r="201" spans="2:15" s="11" customFormat="1" x14ac:dyDescent="0.3">
      <c r="B201" s="135"/>
      <c r="C201" s="135"/>
      <c r="D201" s="135"/>
      <c r="E201" s="135"/>
      <c r="F201" s="135"/>
      <c r="G201" s="135"/>
      <c r="H201" s="135"/>
      <c r="I201" s="135"/>
      <c r="J201" s="135"/>
      <c r="K201" s="136"/>
      <c r="L201" s="136"/>
      <c r="M201" s="136"/>
      <c r="N201" s="136"/>
      <c r="O201" s="134"/>
    </row>
    <row r="202" spans="2:15" s="11" customFormat="1" x14ac:dyDescent="0.3">
      <c r="B202" s="135"/>
      <c r="C202" s="135"/>
      <c r="D202" s="135"/>
      <c r="E202" s="135"/>
      <c r="F202" s="135"/>
      <c r="G202" s="135"/>
      <c r="H202" s="135"/>
      <c r="I202" s="135"/>
      <c r="J202" s="135"/>
      <c r="K202" s="136"/>
      <c r="L202" s="136"/>
      <c r="M202" s="136"/>
      <c r="N202" s="136"/>
      <c r="O202" s="134"/>
    </row>
    <row r="203" spans="2:15" s="11" customFormat="1" x14ac:dyDescent="0.3">
      <c r="B203" s="135"/>
      <c r="C203" s="135"/>
      <c r="D203" s="135"/>
      <c r="E203" s="135"/>
      <c r="F203" s="135"/>
      <c r="G203" s="135"/>
      <c r="H203" s="135"/>
      <c r="I203" s="135"/>
      <c r="J203" s="135"/>
      <c r="K203" s="136"/>
      <c r="L203" s="136"/>
      <c r="M203" s="136"/>
      <c r="N203" s="136"/>
      <c r="O203" s="134"/>
    </row>
    <row r="204" spans="2:15" s="11" customFormat="1" x14ac:dyDescent="0.3">
      <c r="B204" s="135"/>
      <c r="C204" s="135"/>
      <c r="D204" s="135"/>
      <c r="E204" s="135"/>
      <c r="F204" s="135"/>
      <c r="G204" s="135"/>
      <c r="H204" s="135"/>
      <c r="I204" s="135"/>
      <c r="J204" s="135"/>
      <c r="K204" s="136"/>
      <c r="L204" s="136"/>
      <c r="M204" s="136"/>
      <c r="N204" s="136"/>
      <c r="O204" s="134"/>
    </row>
    <row r="205" spans="2:15" s="11" customFormat="1" x14ac:dyDescent="0.3">
      <c r="B205" s="135"/>
      <c r="C205" s="135"/>
      <c r="D205" s="135"/>
      <c r="E205" s="135"/>
      <c r="F205" s="135"/>
      <c r="G205" s="135"/>
      <c r="H205" s="135"/>
      <c r="I205" s="135"/>
      <c r="J205" s="135"/>
      <c r="K205" s="136"/>
      <c r="L205" s="136"/>
      <c r="M205" s="136"/>
      <c r="N205" s="136"/>
      <c r="O205" s="134"/>
    </row>
    <row r="206" spans="2:15" s="11" customFormat="1" x14ac:dyDescent="0.3">
      <c r="B206" s="135"/>
      <c r="C206" s="135"/>
      <c r="D206" s="135"/>
      <c r="E206" s="135"/>
      <c r="F206" s="135"/>
      <c r="G206" s="135"/>
      <c r="H206" s="135"/>
      <c r="I206" s="135"/>
      <c r="J206" s="135"/>
      <c r="K206" s="136"/>
      <c r="L206" s="136"/>
      <c r="M206" s="136"/>
      <c r="N206" s="136"/>
      <c r="O206" s="134"/>
    </row>
    <row r="207" spans="2:15" s="11" customFormat="1" x14ac:dyDescent="0.3">
      <c r="B207" s="135"/>
      <c r="C207" s="135"/>
      <c r="D207" s="135"/>
      <c r="E207" s="135"/>
      <c r="F207" s="135"/>
      <c r="G207" s="135"/>
      <c r="H207" s="135"/>
      <c r="I207" s="135"/>
      <c r="J207" s="135"/>
      <c r="K207" s="136"/>
      <c r="L207" s="136"/>
      <c r="M207" s="136"/>
      <c r="N207" s="136"/>
      <c r="O207" s="134"/>
    </row>
    <row r="208" spans="2:15" s="11" customFormat="1" x14ac:dyDescent="0.3">
      <c r="B208" s="135"/>
      <c r="C208" s="135"/>
      <c r="D208" s="135"/>
      <c r="E208" s="135"/>
      <c r="F208" s="135"/>
      <c r="G208" s="135"/>
      <c r="H208" s="135"/>
      <c r="I208" s="135"/>
      <c r="J208" s="135"/>
      <c r="K208" s="136"/>
      <c r="L208" s="136"/>
      <c r="M208" s="136"/>
      <c r="N208" s="136"/>
      <c r="O208" s="134"/>
    </row>
    <row r="209" spans="2:15" s="11" customFormat="1" x14ac:dyDescent="0.3">
      <c r="B209" s="135"/>
      <c r="C209" s="135"/>
      <c r="D209" s="135"/>
      <c r="E209" s="135"/>
      <c r="F209" s="135"/>
      <c r="G209" s="135"/>
      <c r="H209" s="135"/>
      <c r="I209" s="135"/>
      <c r="J209" s="135"/>
      <c r="K209" s="136"/>
      <c r="L209" s="136"/>
      <c r="M209" s="136"/>
      <c r="N209" s="136"/>
      <c r="O209" s="134"/>
    </row>
    <row r="210" spans="2:15" s="11" customFormat="1" x14ac:dyDescent="0.3">
      <c r="B210" s="135"/>
      <c r="C210" s="135"/>
      <c r="D210" s="135"/>
      <c r="E210" s="135"/>
      <c r="F210" s="135"/>
      <c r="G210" s="135"/>
      <c r="H210" s="135"/>
      <c r="I210" s="135"/>
      <c r="J210" s="135"/>
      <c r="K210" s="136"/>
      <c r="L210" s="136"/>
      <c r="M210" s="136"/>
      <c r="N210" s="136"/>
      <c r="O210" s="134"/>
    </row>
    <row r="211" spans="2:15" s="11" customFormat="1" x14ac:dyDescent="0.3">
      <c r="B211" s="135"/>
      <c r="C211" s="135"/>
      <c r="D211" s="135"/>
      <c r="E211" s="135"/>
      <c r="F211" s="135"/>
      <c r="G211" s="135"/>
      <c r="H211" s="135"/>
      <c r="I211" s="135"/>
      <c r="J211" s="135"/>
      <c r="K211" s="136"/>
      <c r="L211" s="136"/>
      <c r="M211" s="136"/>
      <c r="N211" s="136"/>
      <c r="O211" s="134"/>
    </row>
    <row r="212" spans="2:15" s="11" customFormat="1" x14ac:dyDescent="0.3">
      <c r="B212" s="135"/>
      <c r="C212" s="135"/>
      <c r="D212" s="135"/>
      <c r="E212" s="135"/>
      <c r="F212" s="135"/>
      <c r="G212" s="135"/>
      <c r="H212" s="135"/>
      <c r="I212" s="135"/>
      <c r="J212" s="135"/>
      <c r="K212" s="136"/>
      <c r="L212" s="136"/>
      <c r="M212" s="136"/>
      <c r="N212" s="136"/>
      <c r="O212" s="134"/>
    </row>
    <row r="213" spans="2:15" s="11" customFormat="1" x14ac:dyDescent="0.3">
      <c r="B213" s="135"/>
      <c r="C213" s="135"/>
      <c r="D213" s="135"/>
      <c r="E213" s="135"/>
      <c r="F213" s="135"/>
      <c r="G213" s="135"/>
      <c r="H213" s="135"/>
      <c r="I213" s="135"/>
      <c r="J213" s="135"/>
      <c r="K213" s="136"/>
      <c r="L213" s="136"/>
      <c r="M213" s="136"/>
      <c r="N213" s="136"/>
      <c r="O213" s="134"/>
    </row>
    <row r="214" spans="2:15" s="11" customFormat="1" x14ac:dyDescent="0.3">
      <c r="B214" s="135"/>
      <c r="C214" s="135"/>
      <c r="D214" s="135"/>
      <c r="E214" s="135"/>
      <c r="F214" s="135"/>
      <c r="G214" s="135"/>
      <c r="H214" s="135"/>
      <c r="I214" s="135"/>
      <c r="J214" s="135"/>
      <c r="K214" s="136"/>
      <c r="L214" s="136"/>
      <c r="M214" s="136"/>
      <c r="N214" s="136"/>
      <c r="O214" s="134"/>
    </row>
    <row r="215" spans="2:15" s="11" customFormat="1" x14ac:dyDescent="0.3">
      <c r="B215" s="135"/>
      <c r="C215" s="135"/>
      <c r="D215" s="135"/>
      <c r="E215" s="135"/>
      <c r="F215" s="135"/>
      <c r="G215" s="135"/>
      <c r="H215" s="135"/>
      <c r="I215" s="135"/>
      <c r="J215" s="135"/>
      <c r="K215" s="136"/>
      <c r="L215" s="136"/>
      <c r="M215" s="136"/>
      <c r="N215" s="136"/>
      <c r="O215" s="134"/>
    </row>
    <row r="216" spans="2:15" s="11" customFormat="1" x14ac:dyDescent="0.3">
      <c r="B216" s="135"/>
      <c r="C216" s="135"/>
      <c r="D216" s="135"/>
      <c r="E216" s="135"/>
      <c r="F216" s="135"/>
      <c r="G216" s="135"/>
      <c r="H216" s="135"/>
      <c r="I216" s="135"/>
      <c r="J216" s="135"/>
      <c r="K216" s="136"/>
      <c r="L216" s="136"/>
      <c r="M216" s="136"/>
      <c r="N216" s="136"/>
      <c r="O216" s="134"/>
    </row>
    <row r="217" spans="2:15" s="11" customFormat="1" x14ac:dyDescent="0.3">
      <c r="B217" s="135"/>
      <c r="C217" s="135"/>
      <c r="D217" s="135"/>
      <c r="E217" s="135"/>
      <c r="F217" s="135"/>
      <c r="G217" s="135"/>
      <c r="H217" s="135"/>
      <c r="I217" s="135"/>
      <c r="J217" s="135"/>
      <c r="K217" s="136"/>
      <c r="L217" s="136"/>
      <c r="M217" s="136"/>
      <c r="N217" s="136"/>
      <c r="O217" s="134"/>
    </row>
    <row r="218" spans="2:15" s="11" customFormat="1" x14ac:dyDescent="0.3">
      <c r="B218" s="135"/>
      <c r="C218" s="135"/>
      <c r="D218" s="135"/>
      <c r="E218" s="135"/>
      <c r="F218" s="135"/>
      <c r="G218" s="135"/>
      <c r="H218" s="135"/>
      <c r="I218" s="135"/>
      <c r="J218" s="135"/>
      <c r="K218" s="136"/>
      <c r="L218" s="136"/>
      <c r="M218" s="136"/>
      <c r="N218" s="136"/>
      <c r="O218" s="134"/>
    </row>
    <row r="219" spans="2:15" s="11" customFormat="1" x14ac:dyDescent="0.3">
      <c r="B219" s="135"/>
      <c r="C219" s="135"/>
      <c r="D219" s="135"/>
      <c r="E219" s="135"/>
      <c r="F219" s="135"/>
      <c r="G219" s="135"/>
      <c r="H219" s="135"/>
      <c r="I219" s="135"/>
      <c r="J219" s="135"/>
      <c r="K219" s="136"/>
      <c r="L219" s="136"/>
      <c r="M219" s="136"/>
      <c r="N219" s="136"/>
      <c r="O219" s="134"/>
    </row>
    <row r="220" spans="2:15" s="11" customFormat="1" x14ac:dyDescent="0.3">
      <c r="B220" s="135"/>
      <c r="C220" s="135"/>
      <c r="D220" s="135"/>
      <c r="E220" s="135"/>
      <c r="F220" s="135"/>
      <c r="G220" s="135"/>
      <c r="H220" s="135"/>
      <c r="I220" s="135"/>
      <c r="J220" s="135"/>
      <c r="K220" s="136"/>
      <c r="L220" s="136"/>
      <c r="M220" s="136"/>
      <c r="N220" s="136"/>
      <c r="O220" s="134"/>
    </row>
    <row r="221" spans="2:15" s="11" customFormat="1" x14ac:dyDescent="0.3">
      <c r="B221" s="135"/>
      <c r="C221" s="135"/>
      <c r="D221" s="135"/>
      <c r="E221" s="135"/>
      <c r="F221" s="135"/>
      <c r="G221" s="135"/>
      <c r="H221" s="135"/>
      <c r="I221" s="135"/>
      <c r="J221" s="135"/>
      <c r="K221" s="136"/>
      <c r="L221" s="136"/>
      <c r="M221" s="136"/>
      <c r="N221" s="136"/>
      <c r="O221" s="134"/>
    </row>
    <row r="222" spans="2:15" s="11" customFormat="1" x14ac:dyDescent="0.3">
      <c r="B222" s="135"/>
      <c r="C222" s="135"/>
      <c r="D222" s="135"/>
      <c r="E222" s="135"/>
      <c r="F222" s="135"/>
      <c r="G222" s="135"/>
      <c r="H222" s="135"/>
      <c r="I222" s="135"/>
      <c r="J222" s="135"/>
      <c r="K222" s="136"/>
      <c r="L222" s="136"/>
      <c r="M222" s="136"/>
      <c r="N222" s="136"/>
      <c r="O222" s="134"/>
    </row>
    <row r="223" spans="2:15" s="11" customFormat="1" x14ac:dyDescent="0.3">
      <c r="B223" s="135"/>
      <c r="C223" s="135"/>
      <c r="D223" s="135"/>
      <c r="E223" s="135"/>
      <c r="F223" s="135"/>
      <c r="G223" s="135"/>
      <c r="H223" s="135"/>
      <c r="I223" s="135"/>
      <c r="J223" s="135"/>
      <c r="K223" s="136"/>
      <c r="L223" s="136"/>
      <c r="M223" s="136"/>
      <c r="N223" s="136"/>
      <c r="O223" s="134"/>
    </row>
    <row r="224" spans="2:15" s="11" customFormat="1" x14ac:dyDescent="0.3">
      <c r="B224" s="135"/>
      <c r="C224" s="135"/>
      <c r="D224" s="135"/>
      <c r="E224" s="135"/>
      <c r="F224" s="135"/>
      <c r="G224" s="135"/>
      <c r="H224" s="135"/>
      <c r="I224" s="135"/>
      <c r="J224" s="135"/>
      <c r="K224" s="136"/>
      <c r="L224" s="136"/>
      <c r="M224" s="136"/>
      <c r="N224" s="136"/>
      <c r="O224" s="134"/>
    </row>
    <row r="225" spans="2:15" s="11" customFormat="1" x14ac:dyDescent="0.3">
      <c r="B225" s="135"/>
      <c r="C225" s="135"/>
      <c r="D225" s="135"/>
      <c r="E225" s="135"/>
      <c r="F225" s="135"/>
      <c r="G225" s="135"/>
      <c r="H225" s="135"/>
      <c r="I225" s="135"/>
      <c r="J225" s="135"/>
      <c r="K225" s="136"/>
      <c r="L225" s="136"/>
      <c r="M225" s="136"/>
      <c r="N225" s="136"/>
      <c r="O225" s="134"/>
    </row>
    <row r="226" spans="2:15" s="11" customFormat="1" x14ac:dyDescent="0.3">
      <c r="B226" s="135"/>
      <c r="C226" s="135"/>
      <c r="D226" s="135"/>
      <c r="E226" s="135"/>
      <c r="F226" s="135"/>
      <c r="G226" s="135"/>
      <c r="H226" s="135"/>
      <c r="I226" s="135"/>
      <c r="J226" s="135"/>
      <c r="K226" s="136"/>
      <c r="L226" s="136"/>
      <c r="M226" s="136"/>
      <c r="N226" s="136"/>
      <c r="O226" s="134"/>
    </row>
    <row r="227" spans="2:15" s="11" customFormat="1" x14ac:dyDescent="0.3">
      <c r="B227" s="135"/>
      <c r="C227" s="135"/>
      <c r="D227" s="135"/>
      <c r="E227" s="135"/>
      <c r="F227" s="135"/>
      <c r="G227" s="135"/>
      <c r="H227" s="135"/>
      <c r="I227" s="135"/>
      <c r="J227" s="135"/>
      <c r="K227" s="136"/>
      <c r="L227" s="136"/>
      <c r="M227" s="136"/>
      <c r="N227" s="136"/>
      <c r="O227" s="134"/>
    </row>
    <row r="228" spans="2:15" s="11" customFormat="1" x14ac:dyDescent="0.3">
      <c r="B228" s="135"/>
      <c r="C228" s="135"/>
      <c r="D228" s="135"/>
      <c r="E228" s="135"/>
      <c r="F228" s="135"/>
      <c r="G228" s="135"/>
      <c r="H228" s="135"/>
      <c r="I228" s="135"/>
      <c r="J228" s="135"/>
      <c r="K228" s="136"/>
      <c r="L228" s="136"/>
      <c r="M228" s="136"/>
      <c r="N228" s="136"/>
      <c r="O228" s="134"/>
    </row>
    <row r="229" spans="2:15" s="11" customFormat="1" x14ac:dyDescent="0.3">
      <c r="B229" s="135"/>
      <c r="C229" s="135"/>
      <c r="D229" s="135"/>
      <c r="E229" s="135"/>
      <c r="F229" s="135"/>
      <c r="G229" s="135"/>
      <c r="H229" s="135"/>
      <c r="I229" s="135"/>
      <c r="J229" s="135"/>
      <c r="K229" s="136"/>
      <c r="L229" s="136"/>
      <c r="M229" s="136"/>
      <c r="N229" s="136"/>
      <c r="O229" s="134"/>
    </row>
    <row r="230" spans="2:15" s="11" customFormat="1" x14ac:dyDescent="0.3">
      <c r="B230" s="135"/>
      <c r="C230" s="135"/>
      <c r="D230" s="135"/>
      <c r="E230" s="135"/>
      <c r="F230" s="135"/>
      <c r="G230" s="135"/>
      <c r="H230" s="135"/>
      <c r="I230" s="135"/>
      <c r="J230" s="135"/>
      <c r="K230" s="136"/>
      <c r="L230" s="136"/>
      <c r="M230" s="136"/>
      <c r="N230" s="136"/>
      <c r="O230" s="134"/>
    </row>
    <row r="231" spans="2:15" s="11" customFormat="1" x14ac:dyDescent="0.3">
      <c r="B231" s="135"/>
      <c r="C231" s="135"/>
      <c r="D231" s="135"/>
      <c r="E231" s="135"/>
      <c r="F231" s="135"/>
      <c r="G231" s="135"/>
      <c r="H231" s="135"/>
      <c r="I231" s="135"/>
      <c r="J231" s="135"/>
      <c r="K231" s="136"/>
      <c r="L231" s="136"/>
      <c r="M231" s="136"/>
      <c r="N231" s="136"/>
      <c r="O231" s="134"/>
    </row>
    <row r="232" spans="2:15" s="11" customFormat="1" x14ac:dyDescent="0.3">
      <c r="B232" s="135"/>
      <c r="C232" s="135"/>
      <c r="D232" s="135"/>
      <c r="E232" s="135"/>
      <c r="F232" s="135"/>
      <c r="G232" s="135"/>
      <c r="H232" s="135"/>
      <c r="I232" s="135"/>
      <c r="J232" s="135"/>
      <c r="K232" s="136"/>
      <c r="L232" s="136"/>
      <c r="M232" s="136"/>
      <c r="N232" s="136"/>
      <c r="O232" s="134"/>
    </row>
    <row r="233" spans="2:15" s="11" customFormat="1" x14ac:dyDescent="0.3">
      <c r="B233" s="135"/>
      <c r="C233" s="135"/>
      <c r="D233" s="135"/>
      <c r="E233" s="135"/>
      <c r="F233" s="135"/>
      <c r="G233" s="135"/>
      <c r="H233" s="135"/>
      <c r="I233" s="135"/>
      <c r="J233" s="135"/>
      <c r="K233" s="136"/>
      <c r="L233" s="136"/>
      <c r="M233" s="136"/>
      <c r="N233" s="136"/>
      <c r="O233" s="134"/>
    </row>
    <row r="234" spans="2:15" s="11" customFormat="1" x14ac:dyDescent="0.3">
      <c r="B234" s="135"/>
      <c r="C234" s="135"/>
      <c r="D234" s="135"/>
      <c r="E234" s="135"/>
      <c r="F234" s="135"/>
      <c r="G234" s="135"/>
      <c r="H234" s="135"/>
      <c r="I234" s="135"/>
      <c r="J234" s="135"/>
      <c r="K234" s="136"/>
      <c r="L234" s="136"/>
      <c r="M234" s="136"/>
      <c r="N234" s="136"/>
      <c r="O234" s="134"/>
    </row>
    <row r="235" spans="2:15" s="11" customFormat="1" x14ac:dyDescent="0.3">
      <c r="B235" s="135"/>
      <c r="C235" s="135"/>
      <c r="D235" s="135"/>
      <c r="E235" s="135"/>
      <c r="F235" s="135"/>
      <c r="G235" s="135"/>
      <c r="H235" s="135"/>
      <c r="I235" s="135"/>
      <c r="J235" s="135"/>
      <c r="K235" s="136"/>
      <c r="L235" s="136"/>
      <c r="M235" s="136"/>
      <c r="N235" s="136"/>
      <c r="O235" s="134"/>
    </row>
    <row r="236" spans="2:15" s="11" customFormat="1" x14ac:dyDescent="0.3">
      <c r="B236" s="135"/>
      <c r="C236" s="135"/>
      <c r="D236" s="135"/>
      <c r="E236" s="135"/>
      <c r="F236" s="135"/>
      <c r="G236" s="135"/>
      <c r="H236" s="135"/>
      <c r="I236" s="135"/>
      <c r="J236" s="135"/>
      <c r="K236" s="136"/>
      <c r="L236" s="136"/>
      <c r="M236" s="136"/>
      <c r="N236" s="136"/>
      <c r="O236" s="134"/>
    </row>
    <row r="237" spans="2:15" s="11" customFormat="1" x14ac:dyDescent="0.3">
      <c r="B237" s="135"/>
      <c r="C237" s="135"/>
      <c r="D237" s="135"/>
      <c r="E237" s="135"/>
      <c r="F237" s="135"/>
      <c r="G237" s="135"/>
      <c r="H237" s="135"/>
      <c r="I237" s="135"/>
      <c r="J237" s="135"/>
      <c r="K237" s="136"/>
      <c r="L237" s="136"/>
      <c r="M237" s="136"/>
      <c r="N237" s="136"/>
      <c r="O237" s="134"/>
    </row>
    <row r="238" spans="2:15" s="11" customFormat="1" x14ac:dyDescent="0.3">
      <c r="B238" s="135"/>
      <c r="C238" s="135"/>
      <c r="D238" s="135"/>
      <c r="E238" s="135"/>
      <c r="F238" s="135"/>
      <c r="G238" s="135"/>
      <c r="H238" s="135"/>
      <c r="I238" s="135"/>
      <c r="J238" s="135"/>
      <c r="K238" s="136"/>
      <c r="L238" s="136"/>
      <c r="M238" s="136"/>
      <c r="N238" s="136"/>
      <c r="O238" s="134"/>
    </row>
    <row r="239" spans="2:15" s="11" customFormat="1" x14ac:dyDescent="0.3">
      <c r="B239" s="135"/>
      <c r="C239" s="135"/>
      <c r="D239" s="135"/>
      <c r="E239" s="135"/>
      <c r="F239" s="135"/>
      <c r="G239" s="135"/>
      <c r="H239" s="135"/>
      <c r="I239" s="135"/>
      <c r="J239" s="135"/>
      <c r="K239" s="136"/>
      <c r="L239" s="136"/>
      <c r="M239" s="136"/>
      <c r="N239" s="136"/>
      <c r="O239" s="134"/>
    </row>
    <row r="240" spans="2:15" s="11" customFormat="1" x14ac:dyDescent="0.3">
      <c r="B240" s="135"/>
      <c r="C240" s="135"/>
      <c r="D240" s="135"/>
      <c r="E240" s="135"/>
      <c r="F240" s="135"/>
      <c r="G240" s="135"/>
      <c r="H240" s="135"/>
      <c r="I240" s="135"/>
      <c r="J240" s="135"/>
      <c r="K240" s="136"/>
      <c r="L240" s="136"/>
      <c r="M240" s="136"/>
      <c r="N240" s="136"/>
      <c r="O240" s="134"/>
    </row>
    <row r="241" spans="2:15" s="11" customFormat="1" x14ac:dyDescent="0.3">
      <c r="B241" s="135"/>
      <c r="C241" s="135"/>
      <c r="D241" s="135"/>
      <c r="E241" s="135"/>
      <c r="F241" s="135"/>
      <c r="G241" s="135"/>
      <c r="H241" s="135"/>
      <c r="I241" s="135"/>
      <c r="J241" s="135"/>
      <c r="K241" s="136"/>
      <c r="L241" s="136"/>
      <c r="M241" s="136"/>
      <c r="N241" s="136"/>
      <c r="O241" s="134"/>
    </row>
    <row r="242" spans="2:15" s="11" customFormat="1" x14ac:dyDescent="0.3">
      <c r="B242" s="135"/>
      <c r="C242" s="135"/>
      <c r="D242" s="135"/>
      <c r="E242" s="135"/>
      <c r="F242" s="135"/>
      <c r="G242" s="135"/>
      <c r="H242" s="135"/>
      <c r="I242" s="135"/>
      <c r="J242" s="135"/>
      <c r="K242" s="136"/>
      <c r="L242" s="136"/>
      <c r="M242" s="136"/>
      <c r="N242" s="136"/>
      <c r="O242" s="134"/>
    </row>
    <row r="243" spans="2:15" s="11" customFormat="1" x14ac:dyDescent="0.3">
      <c r="B243" s="135"/>
      <c r="C243" s="135"/>
      <c r="D243" s="135"/>
      <c r="E243" s="135"/>
      <c r="F243" s="135"/>
      <c r="G243" s="135"/>
      <c r="H243" s="135"/>
      <c r="I243" s="135"/>
      <c r="J243" s="135"/>
      <c r="K243" s="136"/>
      <c r="L243" s="136"/>
      <c r="M243" s="136"/>
      <c r="N243" s="136"/>
      <c r="O243" s="134"/>
    </row>
    <row r="244" spans="2:15" s="11" customFormat="1" x14ac:dyDescent="0.3">
      <c r="B244" s="135"/>
      <c r="C244" s="135"/>
      <c r="D244" s="135"/>
      <c r="E244" s="135"/>
      <c r="F244" s="135"/>
      <c r="G244" s="135"/>
      <c r="H244" s="135"/>
      <c r="I244" s="135"/>
      <c r="J244" s="135"/>
      <c r="K244" s="136"/>
      <c r="L244" s="136"/>
      <c r="M244" s="136"/>
      <c r="N244" s="136"/>
      <c r="O244" s="134"/>
    </row>
    <row r="245" spans="2:15" s="11" customFormat="1" x14ac:dyDescent="0.3">
      <c r="B245" s="135"/>
      <c r="C245" s="135"/>
      <c r="D245" s="135"/>
      <c r="E245" s="135"/>
      <c r="F245" s="135"/>
      <c r="G245" s="135"/>
      <c r="H245" s="135"/>
      <c r="I245" s="135"/>
      <c r="J245" s="135"/>
      <c r="K245" s="136"/>
      <c r="L245" s="136"/>
      <c r="M245" s="136"/>
      <c r="N245" s="136"/>
      <c r="O245" s="134"/>
    </row>
    <row r="246" spans="2:15" s="11" customFormat="1" x14ac:dyDescent="0.3">
      <c r="B246" s="135"/>
      <c r="C246" s="135"/>
      <c r="D246" s="135"/>
      <c r="E246" s="135"/>
      <c r="F246" s="135"/>
      <c r="G246" s="135"/>
      <c r="H246" s="135"/>
      <c r="I246" s="135"/>
      <c r="J246" s="135"/>
      <c r="K246" s="136"/>
      <c r="L246" s="136"/>
      <c r="M246" s="136"/>
      <c r="N246" s="136"/>
      <c r="O246" s="134"/>
    </row>
    <row r="247" spans="2:15" s="11" customFormat="1" x14ac:dyDescent="0.3">
      <c r="B247" s="135"/>
      <c r="C247" s="135"/>
      <c r="D247" s="135"/>
      <c r="E247" s="135"/>
      <c r="F247" s="135"/>
      <c r="G247" s="135"/>
      <c r="H247" s="135"/>
      <c r="I247" s="135"/>
      <c r="J247" s="135"/>
      <c r="K247" s="136"/>
      <c r="L247" s="136"/>
      <c r="M247" s="136"/>
      <c r="N247" s="136"/>
      <c r="O247" s="134"/>
    </row>
    <row r="248" spans="2:15" s="11" customFormat="1" x14ac:dyDescent="0.3">
      <c r="B248" s="135"/>
      <c r="C248" s="135"/>
      <c r="D248" s="135"/>
      <c r="E248" s="135"/>
      <c r="F248" s="135"/>
      <c r="G248" s="135"/>
      <c r="H248" s="135"/>
      <c r="I248" s="135"/>
      <c r="J248" s="135"/>
      <c r="K248" s="136"/>
      <c r="L248" s="136"/>
      <c r="M248" s="136"/>
      <c r="N248" s="136"/>
      <c r="O248" s="134"/>
    </row>
    <row r="249" spans="2:15" s="11" customFormat="1" x14ac:dyDescent="0.3">
      <c r="B249" s="135"/>
      <c r="C249" s="135"/>
      <c r="D249" s="135"/>
      <c r="E249" s="135"/>
      <c r="F249" s="135"/>
      <c r="G249" s="135"/>
      <c r="H249" s="135"/>
      <c r="I249" s="135"/>
      <c r="J249" s="135"/>
      <c r="K249" s="136"/>
      <c r="L249" s="136"/>
      <c r="M249" s="136"/>
      <c r="N249" s="136"/>
      <c r="O249" s="134"/>
    </row>
    <row r="250" spans="2:15" s="11" customFormat="1" x14ac:dyDescent="0.3">
      <c r="B250" s="135"/>
      <c r="C250" s="135"/>
      <c r="D250" s="135"/>
      <c r="E250" s="135"/>
      <c r="F250" s="135"/>
      <c r="G250" s="135"/>
      <c r="H250" s="135"/>
      <c r="I250" s="135"/>
      <c r="J250" s="135"/>
      <c r="K250" s="136"/>
      <c r="L250" s="136"/>
      <c r="M250" s="136"/>
      <c r="N250" s="136"/>
      <c r="O250" s="134"/>
    </row>
    <row r="251" spans="2:15" s="11" customFormat="1" x14ac:dyDescent="0.3">
      <c r="B251" s="135"/>
      <c r="C251" s="135"/>
      <c r="D251" s="135"/>
      <c r="E251" s="135"/>
      <c r="F251" s="135"/>
      <c r="G251" s="135"/>
      <c r="H251" s="135"/>
      <c r="I251" s="135"/>
      <c r="J251" s="135"/>
      <c r="K251" s="136"/>
      <c r="L251" s="136"/>
      <c r="M251" s="136"/>
      <c r="N251" s="136"/>
      <c r="O251" s="134"/>
    </row>
    <row r="252" spans="2:15" s="11" customFormat="1" x14ac:dyDescent="0.3">
      <c r="B252" s="135"/>
      <c r="C252" s="135"/>
      <c r="D252" s="135"/>
      <c r="E252" s="135"/>
      <c r="F252" s="135"/>
      <c r="G252" s="135"/>
      <c r="H252" s="135"/>
      <c r="I252" s="135"/>
      <c r="J252" s="135"/>
      <c r="K252" s="136"/>
      <c r="L252" s="136"/>
      <c r="M252" s="136"/>
      <c r="N252" s="136"/>
      <c r="O252" s="134"/>
    </row>
    <row r="253" spans="2:15" s="11" customFormat="1" x14ac:dyDescent="0.3">
      <c r="B253" s="135"/>
      <c r="C253" s="135"/>
      <c r="D253" s="135"/>
      <c r="E253" s="135"/>
      <c r="F253" s="135"/>
      <c r="G253" s="135"/>
      <c r="H253" s="135"/>
      <c r="I253" s="135"/>
      <c r="J253" s="135"/>
      <c r="K253" s="136"/>
      <c r="L253" s="136"/>
      <c r="M253" s="136"/>
      <c r="N253" s="136"/>
      <c r="O253" s="134"/>
    </row>
    <row r="254" spans="2:15" s="11" customFormat="1" x14ac:dyDescent="0.3">
      <c r="B254" s="135"/>
      <c r="C254" s="135"/>
      <c r="D254" s="135"/>
      <c r="E254" s="135"/>
      <c r="F254" s="135"/>
      <c r="G254" s="135"/>
      <c r="H254" s="135"/>
      <c r="I254" s="135"/>
      <c r="J254" s="135"/>
      <c r="K254" s="136"/>
      <c r="L254" s="136"/>
      <c r="M254" s="136"/>
      <c r="N254" s="136"/>
      <c r="O254" s="134"/>
    </row>
    <row r="255" spans="2:15" s="11" customFormat="1" x14ac:dyDescent="0.3">
      <c r="B255" s="135"/>
      <c r="C255" s="135"/>
      <c r="D255" s="135"/>
      <c r="E255" s="135"/>
      <c r="F255" s="135"/>
      <c r="G255" s="135"/>
      <c r="H255" s="135"/>
      <c r="I255" s="135"/>
      <c r="J255" s="135"/>
      <c r="K255" s="136"/>
      <c r="L255" s="136"/>
      <c r="M255" s="136"/>
      <c r="N255" s="136"/>
      <c r="O255" s="134"/>
    </row>
    <row r="256" spans="2:15" s="11" customFormat="1" x14ac:dyDescent="0.3">
      <c r="B256" s="135"/>
      <c r="C256" s="135"/>
      <c r="D256" s="135"/>
      <c r="E256" s="135"/>
      <c r="F256" s="135"/>
      <c r="G256" s="135"/>
      <c r="H256" s="135"/>
      <c r="I256" s="135"/>
      <c r="J256" s="135"/>
      <c r="K256" s="136"/>
      <c r="L256" s="136"/>
      <c r="M256" s="136"/>
      <c r="N256" s="136"/>
      <c r="O256" s="134"/>
    </row>
    <row r="257" spans="2:15" s="11" customFormat="1" x14ac:dyDescent="0.3">
      <c r="B257" s="135"/>
      <c r="C257" s="135"/>
      <c r="D257" s="135"/>
      <c r="E257" s="135"/>
      <c r="F257" s="135"/>
      <c r="G257" s="135"/>
      <c r="H257" s="135"/>
      <c r="I257" s="135"/>
      <c r="J257" s="135"/>
      <c r="K257" s="136"/>
      <c r="L257" s="136"/>
      <c r="M257" s="136"/>
      <c r="N257" s="136"/>
      <c r="O257" s="134"/>
    </row>
    <row r="258" spans="2:15" s="11" customFormat="1" x14ac:dyDescent="0.3">
      <c r="B258" s="135"/>
      <c r="C258" s="135"/>
      <c r="D258" s="135"/>
      <c r="E258" s="135"/>
      <c r="F258" s="135"/>
      <c r="G258" s="135"/>
      <c r="H258" s="135"/>
      <c r="I258" s="135"/>
      <c r="J258" s="135"/>
      <c r="K258" s="136"/>
      <c r="L258" s="136"/>
      <c r="M258" s="136"/>
      <c r="N258" s="136"/>
      <c r="O258" s="134"/>
    </row>
    <row r="259" spans="2:15" s="11" customFormat="1" x14ac:dyDescent="0.3">
      <c r="B259" s="135"/>
      <c r="C259" s="135"/>
      <c r="D259" s="135"/>
      <c r="E259" s="135"/>
      <c r="F259" s="135"/>
      <c r="G259" s="135"/>
      <c r="H259" s="135"/>
      <c r="I259" s="135"/>
      <c r="J259" s="135"/>
      <c r="K259" s="136"/>
      <c r="L259" s="136"/>
      <c r="M259" s="136"/>
      <c r="N259" s="136"/>
      <c r="O259" s="134"/>
    </row>
    <row r="260" spans="2:15" s="11" customFormat="1" x14ac:dyDescent="0.3">
      <c r="B260" s="135"/>
      <c r="C260" s="135"/>
      <c r="D260" s="135"/>
      <c r="E260" s="135"/>
      <c r="F260" s="135"/>
      <c r="G260" s="135"/>
      <c r="H260" s="135"/>
      <c r="I260" s="135"/>
      <c r="J260" s="135"/>
      <c r="K260" s="136"/>
      <c r="L260" s="136"/>
      <c r="M260" s="136"/>
      <c r="N260" s="136"/>
      <c r="O260" s="134"/>
    </row>
    <row r="261" spans="2:15" s="11" customFormat="1" x14ac:dyDescent="0.3">
      <c r="B261" s="135"/>
      <c r="C261" s="135"/>
      <c r="D261" s="135"/>
      <c r="E261" s="135"/>
      <c r="F261" s="135"/>
      <c r="G261" s="135"/>
      <c r="H261" s="135"/>
      <c r="I261" s="135"/>
      <c r="J261" s="135"/>
      <c r="K261" s="136"/>
      <c r="L261" s="136"/>
      <c r="M261" s="136"/>
      <c r="N261" s="136"/>
      <c r="O261" s="134"/>
    </row>
    <row r="262" spans="2:15" s="11" customFormat="1" x14ac:dyDescent="0.3">
      <c r="B262" s="135"/>
      <c r="C262" s="135"/>
      <c r="D262" s="135"/>
      <c r="E262" s="135"/>
      <c r="F262" s="135"/>
      <c r="G262" s="135"/>
      <c r="H262" s="135"/>
      <c r="I262" s="135"/>
      <c r="J262" s="135"/>
      <c r="K262" s="136"/>
      <c r="L262" s="136"/>
      <c r="M262" s="136"/>
      <c r="N262" s="136"/>
      <c r="O262" s="134"/>
    </row>
    <row r="263" spans="2:15" s="11" customFormat="1" x14ac:dyDescent="0.3">
      <c r="B263" s="135"/>
      <c r="C263" s="135"/>
      <c r="D263" s="135"/>
      <c r="E263" s="135"/>
      <c r="F263" s="135"/>
      <c r="G263" s="135"/>
      <c r="H263" s="135"/>
      <c r="I263" s="135"/>
      <c r="J263" s="135"/>
      <c r="K263" s="136"/>
      <c r="L263" s="136"/>
      <c r="M263" s="136"/>
      <c r="N263" s="136"/>
      <c r="O263" s="134"/>
    </row>
    <row r="264" spans="2:15" s="11" customFormat="1" x14ac:dyDescent="0.3">
      <c r="B264" s="135"/>
      <c r="C264" s="135"/>
      <c r="D264" s="135"/>
      <c r="E264" s="135"/>
      <c r="F264" s="135"/>
      <c r="G264" s="135"/>
      <c r="H264" s="135"/>
      <c r="I264" s="135"/>
      <c r="J264" s="135"/>
      <c r="K264" s="136"/>
      <c r="L264" s="136"/>
      <c r="M264" s="136"/>
      <c r="N264" s="136"/>
      <c r="O264" s="134"/>
    </row>
    <row r="265" spans="2:15" s="11" customFormat="1" x14ac:dyDescent="0.3">
      <c r="B265" s="135"/>
      <c r="C265" s="135"/>
      <c r="D265" s="135"/>
      <c r="E265" s="135"/>
      <c r="F265" s="135"/>
      <c r="G265" s="135"/>
      <c r="H265" s="135"/>
      <c r="I265" s="135"/>
      <c r="J265" s="135"/>
      <c r="K265" s="136"/>
      <c r="L265" s="136"/>
      <c r="M265" s="136"/>
      <c r="N265" s="136"/>
      <c r="O265" s="134"/>
    </row>
    <row r="266" spans="2:15" s="11" customFormat="1" x14ac:dyDescent="0.3">
      <c r="B266" s="135"/>
      <c r="C266" s="135"/>
      <c r="D266" s="135"/>
      <c r="E266" s="135"/>
      <c r="F266" s="135"/>
      <c r="G266" s="135"/>
      <c r="H266" s="135"/>
      <c r="I266" s="135"/>
      <c r="J266" s="135"/>
      <c r="K266" s="136"/>
      <c r="L266" s="136"/>
      <c r="M266" s="136"/>
      <c r="N266" s="136"/>
      <c r="O266" s="134"/>
    </row>
    <row r="267" spans="2:15" s="11" customFormat="1" x14ac:dyDescent="0.3">
      <c r="B267" s="135"/>
      <c r="C267" s="135"/>
      <c r="D267" s="135"/>
      <c r="E267" s="135"/>
      <c r="F267" s="135"/>
      <c r="G267" s="135"/>
      <c r="H267" s="135"/>
      <c r="I267" s="135"/>
      <c r="J267" s="135"/>
      <c r="K267" s="136"/>
      <c r="L267" s="136"/>
      <c r="M267" s="136"/>
      <c r="N267" s="136"/>
      <c r="O267" s="134"/>
    </row>
    <row r="268" spans="2:15" s="11" customFormat="1" x14ac:dyDescent="0.3">
      <c r="B268" s="135"/>
      <c r="C268" s="135"/>
      <c r="D268" s="135"/>
      <c r="E268" s="135"/>
      <c r="F268" s="135"/>
      <c r="G268" s="135"/>
      <c r="H268" s="135"/>
      <c r="I268" s="135"/>
      <c r="J268" s="135"/>
      <c r="K268" s="136"/>
      <c r="L268" s="136"/>
      <c r="M268" s="136"/>
      <c r="N268" s="136"/>
      <c r="O268" s="134"/>
    </row>
    <row r="269" spans="2:15" s="11" customFormat="1" x14ac:dyDescent="0.3">
      <c r="B269" s="135"/>
      <c r="C269" s="135"/>
      <c r="D269" s="135"/>
      <c r="E269" s="135"/>
      <c r="F269" s="135"/>
      <c r="G269" s="135"/>
      <c r="H269" s="135"/>
      <c r="I269" s="135"/>
      <c r="J269" s="135"/>
      <c r="K269" s="136"/>
      <c r="L269" s="136"/>
      <c r="M269" s="136"/>
      <c r="N269" s="136"/>
      <c r="O269" s="134"/>
    </row>
    <row r="270" spans="2:15" s="11" customFormat="1" x14ac:dyDescent="0.3">
      <c r="B270" s="135"/>
      <c r="C270" s="135"/>
      <c r="D270" s="135"/>
      <c r="E270" s="135"/>
      <c r="F270" s="135"/>
      <c r="G270" s="135"/>
      <c r="H270" s="135"/>
      <c r="I270" s="135"/>
      <c r="J270" s="135"/>
      <c r="K270" s="136"/>
      <c r="L270" s="136"/>
      <c r="M270" s="136"/>
      <c r="N270" s="136"/>
      <c r="O270" s="134"/>
    </row>
    <row r="271" spans="2:15" s="11" customFormat="1" x14ac:dyDescent="0.3">
      <c r="B271" s="135"/>
      <c r="C271" s="135"/>
      <c r="D271" s="135"/>
      <c r="E271" s="135"/>
      <c r="F271" s="135"/>
      <c r="G271" s="135"/>
      <c r="H271" s="135"/>
      <c r="I271" s="135"/>
      <c r="J271" s="135"/>
      <c r="K271" s="136"/>
      <c r="L271" s="136"/>
      <c r="M271" s="136"/>
      <c r="N271" s="136"/>
      <c r="O271" s="134"/>
    </row>
    <row r="272" spans="2:15" s="11" customFormat="1" x14ac:dyDescent="0.3">
      <c r="B272" s="135"/>
      <c r="C272" s="135"/>
      <c r="D272" s="135"/>
      <c r="E272" s="135"/>
      <c r="F272" s="135"/>
      <c r="G272" s="135"/>
      <c r="H272" s="135"/>
      <c r="I272" s="135"/>
      <c r="J272" s="135"/>
      <c r="K272" s="136"/>
      <c r="L272" s="136"/>
      <c r="M272" s="136"/>
      <c r="N272" s="136"/>
      <c r="O272" s="134"/>
    </row>
    <row r="273" spans="2:15" s="11" customFormat="1" x14ac:dyDescent="0.3">
      <c r="B273" s="135"/>
      <c r="C273" s="135"/>
      <c r="D273" s="135"/>
      <c r="E273" s="135"/>
      <c r="F273" s="135"/>
      <c r="G273" s="135"/>
      <c r="H273" s="135"/>
      <c r="I273" s="135"/>
      <c r="J273" s="135"/>
      <c r="K273" s="136"/>
      <c r="L273" s="136"/>
      <c r="M273" s="136"/>
      <c r="N273" s="136"/>
      <c r="O273" s="134"/>
    </row>
    <row r="274" spans="2:15" s="11" customFormat="1" x14ac:dyDescent="0.3">
      <c r="B274" s="135"/>
      <c r="C274" s="135"/>
      <c r="D274" s="135"/>
      <c r="E274" s="135"/>
      <c r="F274" s="135"/>
      <c r="G274" s="135"/>
      <c r="H274" s="135"/>
      <c r="I274" s="135"/>
      <c r="J274" s="135"/>
      <c r="K274" s="136"/>
      <c r="L274" s="136"/>
      <c r="M274" s="136"/>
      <c r="N274" s="136"/>
      <c r="O274" s="134"/>
    </row>
    <row r="275" spans="2:15" s="11" customFormat="1" x14ac:dyDescent="0.3">
      <c r="B275" s="135"/>
      <c r="C275" s="135"/>
      <c r="D275" s="135"/>
      <c r="E275" s="135"/>
      <c r="F275" s="135"/>
      <c r="G275" s="135"/>
      <c r="H275" s="135"/>
      <c r="I275" s="135"/>
      <c r="J275" s="135"/>
      <c r="K275" s="136"/>
      <c r="L275" s="136"/>
      <c r="M275" s="136"/>
      <c r="N275" s="136"/>
      <c r="O275" s="134"/>
    </row>
    <row r="276" spans="2:15" s="11" customFormat="1" x14ac:dyDescent="0.3">
      <c r="B276" s="135"/>
      <c r="C276" s="135"/>
      <c r="D276" s="135"/>
      <c r="E276" s="135"/>
      <c r="F276" s="135"/>
      <c r="G276" s="135"/>
      <c r="H276" s="135"/>
      <c r="I276" s="135"/>
      <c r="J276" s="135"/>
      <c r="K276" s="136"/>
      <c r="L276" s="136"/>
      <c r="M276" s="136"/>
      <c r="N276" s="136"/>
      <c r="O276" s="134"/>
    </row>
    <row r="277" spans="2:15" s="11" customFormat="1" x14ac:dyDescent="0.3">
      <c r="B277" s="135"/>
      <c r="C277" s="135"/>
      <c r="D277" s="135"/>
      <c r="E277" s="135"/>
      <c r="F277" s="135"/>
      <c r="G277" s="135"/>
      <c r="H277" s="135"/>
      <c r="I277" s="135"/>
      <c r="J277" s="135"/>
      <c r="K277" s="136"/>
      <c r="L277" s="136"/>
      <c r="M277" s="136"/>
      <c r="N277" s="136"/>
      <c r="O277" s="134"/>
    </row>
    <row r="278" spans="2:15" s="11" customFormat="1" x14ac:dyDescent="0.3">
      <c r="B278" s="135"/>
      <c r="C278" s="135"/>
      <c r="D278" s="135"/>
      <c r="E278" s="135"/>
      <c r="F278" s="135"/>
      <c r="G278" s="135"/>
      <c r="H278" s="135"/>
      <c r="I278" s="135"/>
      <c r="J278" s="135"/>
      <c r="K278" s="136"/>
      <c r="L278" s="136"/>
      <c r="M278" s="136"/>
      <c r="N278" s="136"/>
      <c r="O278" s="134"/>
    </row>
    <row r="279" spans="2:15" s="11" customFormat="1" x14ac:dyDescent="0.3">
      <c r="B279" s="135"/>
      <c r="C279" s="135"/>
      <c r="D279" s="135"/>
      <c r="E279" s="135"/>
      <c r="F279" s="135"/>
      <c r="G279" s="135"/>
      <c r="H279" s="135"/>
      <c r="I279" s="135"/>
      <c r="J279" s="135"/>
      <c r="K279" s="136"/>
      <c r="L279" s="136"/>
      <c r="M279" s="136"/>
      <c r="N279" s="136"/>
      <c r="O279" s="134"/>
    </row>
    <row r="280" spans="2:15" s="11" customFormat="1" x14ac:dyDescent="0.3">
      <c r="B280" s="135"/>
      <c r="C280" s="135"/>
      <c r="D280" s="135"/>
      <c r="E280" s="135"/>
      <c r="F280" s="135"/>
      <c r="G280" s="135"/>
      <c r="H280" s="135"/>
      <c r="I280" s="135"/>
      <c r="J280" s="135"/>
      <c r="K280" s="136"/>
      <c r="L280" s="136"/>
      <c r="M280" s="136"/>
      <c r="N280" s="136"/>
      <c r="O280" s="134"/>
    </row>
    <row r="281" spans="2:15" s="11" customFormat="1" x14ac:dyDescent="0.3">
      <c r="B281" s="135"/>
      <c r="C281" s="135"/>
      <c r="D281" s="135"/>
      <c r="E281" s="135"/>
      <c r="F281" s="135"/>
      <c r="G281" s="135"/>
      <c r="H281" s="135"/>
      <c r="I281" s="135"/>
      <c r="J281" s="135"/>
      <c r="K281" s="136"/>
      <c r="L281" s="136"/>
      <c r="M281" s="136"/>
      <c r="N281" s="136"/>
      <c r="O281" s="134"/>
    </row>
    <row r="282" spans="2:15" s="11" customFormat="1" x14ac:dyDescent="0.3">
      <c r="B282" s="135"/>
      <c r="C282" s="135"/>
      <c r="D282" s="135"/>
      <c r="E282" s="135"/>
      <c r="F282" s="135"/>
      <c r="G282" s="135"/>
      <c r="H282" s="135"/>
      <c r="I282" s="135"/>
      <c r="J282" s="135"/>
      <c r="K282" s="136"/>
      <c r="L282" s="136"/>
      <c r="M282" s="136"/>
      <c r="N282" s="136"/>
      <c r="O282" s="134"/>
    </row>
    <row r="283" spans="2:15" s="11" customFormat="1" x14ac:dyDescent="0.3">
      <c r="B283" s="135"/>
      <c r="C283" s="135"/>
      <c r="D283" s="135"/>
      <c r="E283" s="135"/>
      <c r="F283" s="135"/>
      <c r="G283" s="135"/>
      <c r="H283" s="135"/>
      <c r="I283" s="135"/>
      <c r="J283" s="135"/>
      <c r="K283" s="136"/>
      <c r="L283" s="136"/>
      <c r="M283" s="136"/>
      <c r="N283" s="136"/>
      <c r="O283" s="134"/>
    </row>
    <row r="284" spans="2:15" s="11" customFormat="1" x14ac:dyDescent="0.3">
      <c r="B284" s="135"/>
      <c r="C284" s="135"/>
      <c r="D284" s="135"/>
      <c r="E284" s="135"/>
      <c r="F284" s="135"/>
      <c r="G284" s="135"/>
      <c r="H284" s="135"/>
      <c r="I284" s="135"/>
      <c r="J284" s="135"/>
      <c r="K284" s="136"/>
      <c r="L284" s="136"/>
      <c r="M284" s="136"/>
      <c r="N284" s="136"/>
      <c r="O284" s="134"/>
    </row>
    <row r="285" spans="2:15" s="11" customFormat="1" x14ac:dyDescent="0.3">
      <c r="B285" s="135"/>
      <c r="C285" s="135"/>
      <c r="D285" s="135"/>
      <c r="E285" s="135"/>
      <c r="F285" s="135"/>
      <c r="G285" s="135"/>
      <c r="H285" s="135"/>
      <c r="I285" s="135"/>
      <c r="J285" s="135"/>
      <c r="K285" s="136"/>
      <c r="L285" s="136"/>
      <c r="M285" s="136"/>
      <c r="N285" s="136"/>
      <c r="O285" s="134"/>
    </row>
    <row r="286" spans="2:15" s="11" customFormat="1" x14ac:dyDescent="0.3">
      <c r="B286" s="135"/>
      <c r="C286" s="135"/>
      <c r="D286" s="135"/>
      <c r="E286" s="135"/>
      <c r="F286" s="135"/>
      <c r="G286" s="135"/>
      <c r="H286" s="135"/>
      <c r="I286" s="135"/>
      <c r="J286" s="135"/>
      <c r="K286" s="136"/>
      <c r="L286" s="136"/>
      <c r="M286" s="136"/>
      <c r="N286" s="136"/>
      <c r="O286" s="134"/>
    </row>
    <row r="287" spans="2:15" s="11" customFormat="1" x14ac:dyDescent="0.3">
      <c r="B287" s="135"/>
      <c r="C287" s="135"/>
      <c r="D287" s="135"/>
      <c r="E287" s="135"/>
      <c r="F287" s="135"/>
      <c r="G287" s="135"/>
      <c r="H287" s="135"/>
      <c r="I287" s="135"/>
      <c r="J287" s="135"/>
      <c r="K287" s="136"/>
      <c r="L287" s="136"/>
      <c r="M287" s="136"/>
      <c r="N287" s="136"/>
      <c r="O287" s="134"/>
    </row>
    <row r="288" spans="2:15" s="11" customFormat="1" x14ac:dyDescent="0.3">
      <c r="B288" s="135"/>
      <c r="C288" s="135"/>
      <c r="D288" s="135"/>
      <c r="E288" s="135"/>
      <c r="F288" s="135"/>
      <c r="G288" s="135"/>
      <c r="H288" s="135"/>
      <c r="I288" s="135"/>
      <c r="J288" s="135"/>
      <c r="K288" s="136"/>
      <c r="L288" s="136"/>
      <c r="M288" s="136"/>
      <c r="N288" s="136"/>
      <c r="O288" s="134"/>
    </row>
    <row r="289" spans="2:15" s="11" customFormat="1" x14ac:dyDescent="0.3">
      <c r="B289" s="135"/>
      <c r="C289" s="135"/>
      <c r="D289" s="135"/>
      <c r="E289" s="135"/>
      <c r="F289" s="135"/>
      <c r="G289" s="135"/>
      <c r="H289" s="135"/>
      <c r="I289" s="135"/>
      <c r="J289" s="135"/>
      <c r="K289" s="136"/>
      <c r="L289" s="136"/>
      <c r="M289" s="136"/>
      <c r="N289" s="136"/>
      <c r="O289" s="134"/>
    </row>
    <row r="290" spans="2:15" s="11" customFormat="1" x14ac:dyDescent="0.3">
      <c r="B290" s="135"/>
      <c r="C290" s="135"/>
      <c r="D290" s="135"/>
      <c r="E290" s="135"/>
      <c r="F290" s="135"/>
      <c r="G290" s="135"/>
      <c r="H290" s="135"/>
      <c r="I290" s="135"/>
      <c r="J290" s="135"/>
      <c r="K290" s="136"/>
      <c r="L290" s="136"/>
      <c r="M290" s="136"/>
      <c r="N290" s="136"/>
      <c r="O290" s="134"/>
    </row>
    <row r="291" spans="2:15" s="11" customFormat="1" x14ac:dyDescent="0.3">
      <c r="B291" s="135"/>
      <c r="C291" s="135"/>
      <c r="D291" s="135"/>
      <c r="E291" s="135"/>
      <c r="F291" s="135"/>
      <c r="G291" s="135"/>
      <c r="H291" s="135"/>
      <c r="I291" s="135"/>
      <c r="J291" s="135"/>
      <c r="K291" s="136"/>
      <c r="L291" s="136"/>
      <c r="M291" s="136"/>
      <c r="N291" s="136"/>
      <c r="O291" s="134"/>
    </row>
    <row r="292" spans="2:15" s="11" customFormat="1" x14ac:dyDescent="0.3">
      <c r="B292" s="135"/>
      <c r="C292" s="135"/>
      <c r="D292" s="135"/>
      <c r="E292" s="135"/>
      <c r="F292" s="135"/>
      <c r="G292" s="135"/>
      <c r="H292" s="135"/>
      <c r="I292" s="135"/>
      <c r="J292" s="135"/>
      <c r="K292" s="136"/>
      <c r="L292" s="136"/>
      <c r="M292" s="136"/>
      <c r="N292" s="136"/>
      <c r="O292" s="134"/>
    </row>
    <row r="293" spans="2:15" s="11" customFormat="1" x14ac:dyDescent="0.3">
      <c r="B293" s="135"/>
      <c r="C293" s="135"/>
      <c r="D293" s="135"/>
      <c r="E293" s="135"/>
      <c r="F293" s="135"/>
      <c r="G293" s="135"/>
      <c r="H293" s="135"/>
      <c r="I293" s="135"/>
      <c r="J293" s="135"/>
      <c r="K293" s="136"/>
      <c r="L293" s="136"/>
      <c r="M293" s="136"/>
      <c r="N293" s="136"/>
      <c r="O293" s="134"/>
    </row>
    <row r="294" spans="2:15" s="11" customFormat="1" x14ac:dyDescent="0.3">
      <c r="B294" s="135"/>
      <c r="C294" s="135"/>
      <c r="D294" s="135"/>
      <c r="E294" s="135"/>
      <c r="F294" s="135"/>
      <c r="G294" s="135"/>
      <c r="H294" s="135"/>
      <c r="I294" s="135"/>
      <c r="J294" s="135"/>
      <c r="K294" s="136"/>
      <c r="L294" s="136"/>
      <c r="M294" s="136"/>
      <c r="N294" s="136"/>
      <c r="O294" s="134"/>
    </row>
    <row r="295" spans="2:15" s="11" customFormat="1" x14ac:dyDescent="0.3">
      <c r="B295" s="135"/>
      <c r="C295" s="135"/>
      <c r="D295" s="135"/>
      <c r="E295" s="135"/>
      <c r="F295" s="135"/>
      <c r="G295" s="135"/>
      <c r="H295" s="135"/>
      <c r="I295" s="135"/>
      <c r="J295" s="135"/>
      <c r="K295" s="136"/>
      <c r="L295" s="136"/>
      <c r="M295" s="136"/>
      <c r="N295" s="136"/>
      <c r="O295" s="134"/>
    </row>
    <row r="296" spans="2:15" s="11" customFormat="1" x14ac:dyDescent="0.3">
      <c r="B296" s="135"/>
      <c r="C296" s="135"/>
      <c r="D296" s="135"/>
      <c r="E296" s="135"/>
      <c r="F296" s="135"/>
      <c r="G296" s="135"/>
      <c r="H296" s="135"/>
      <c r="I296" s="135"/>
      <c r="J296" s="135"/>
      <c r="K296" s="136"/>
      <c r="L296" s="136"/>
      <c r="M296" s="136"/>
      <c r="N296" s="136"/>
      <c r="O296" s="134"/>
    </row>
    <row r="297" spans="2:15" s="11" customFormat="1" x14ac:dyDescent="0.3">
      <c r="B297" s="135"/>
      <c r="C297" s="135"/>
      <c r="D297" s="135"/>
      <c r="E297" s="135"/>
      <c r="F297" s="135"/>
      <c r="G297" s="135"/>
      <c r="H297" s="135"/>
      <c r="I297" s="135"/>
      <c r="J297" s="135"/>
      <c r="K297" s="136"/>
      <c r="L297" s="136"/>
      <c r="M297" s="136"/>
      <c r="N297" s="136"/>
      <c r="O297" s="134"/>
    </row>
    <row r="298" spans="2:15" s="11" customFormat="1" x14ac:dyDescent="0.3">
      <c r="B298" s="135"/>
      <c r="C298" s="135"/>
      <c r="D298" s="135"/>
      <c r="E298" s="135"/>
      <c r="F298" s="135"/>
      <c r="G298" s="135"/>
      <c r="H298" s="135"/>
      <c r="I298" s="135"/>
      <c r="J298" s="135"/>
      <c r="K298" s="136"/>
      <c r="L298" s="136"/>
      <c r="M298" s="136"/>
      <c r="N298" s="136"/>
      <c r="O298" s="134"/>
    </row>
    <row r="299" spans="2:15" s="11" customFormat="1" x14ac:dyDescent="0.3">
      <c r="B299" s="135"/>
      <c r="C299" s="135"/>
      <c r="D299" s="135"/>
      <c r="E299" s="135"/>
      <c r="F299" s="135"/>
      <c r="G299" s="135"/>
      <c r="H299" s="135"/>
      <c r="I299" s="135"/>
      <c r="J299" s="135"/>
      <c r="K299" s="136"/>
      <c r="L299" s="136"/>
      <c r="M299" s="136"/>
      <c r="N299" s="136"/>
      <c r="O299" s="134"/>
    </row>
    <row r="300" spans="2:15" s="11" customFormat="1" x14ac:dyDescent="0.3">
      <c r="B300" s="135"/>
      <c r="C300" s="135"/>
      <c r="D300" s="135"/>
      <c r="E300" s="135"/>
      <c r="F300" s="135"/>
      <c r="G300" s="135"/>
      <c r="H300" s="135"/>
      <c r="I300" s="135"/>
      <c r="J300" s="135"/>
      <c r="K300" s="136"/>
      <c r="L300" s="136"/>
      <c r="M300" s="136"/>
      <c r="N300" s="136"/>
      <c r="O300" s="134"/>
    </row>
    <row r="301" spans="2:15" s="11" customFormat="1" x14ac:dyDescent="0.3">
      <c r="B301" s="135"/>
      <c r="C301" s="135"/>
      <c r="D301" s="135"/>
      <c r="E301" s="135"/>
      <c r="F301" s="135"/>
      <c r="G301" s="135"/>
      <c r="H301" s="135"/>
      <c r="I301" s="135"/>
      <c r="J301" s="135"/>
      <c r="K301" s="136"/>
      <c r="L301" s="136"/>
      <c r="M301" s="136"/>
      <c r="N301" s="136"/>
      <c r="O301" s="134"/>
    </row>
    <row r="302" spans="2:15" s="11" customFormat="1" x14ac:dyDescent="0.3">
      <c r="B302" s="135"/>
      <c r="C302" s="135"/>
      <c r="D302" s="135"/>
      <c r="E302" s="135"/>
      <c r="F302" s="135"/>
      <c r="G302" s="135"/>
      <c r="H302" s="135"/>
      <c r="I302" s="135"/>
      <c r="J302" s="135"/>
      <c r="K302" s="136"/>
      <c r="L302" s="136"/>
      <c r="M302" s="136"/>
      <c r="N302" s="136"/>
      <c r="O302" s="134"/>
    </row>
    <row r="303" spans="2:15" s="11" customFormat="1" x14ac:dyDescent="0.3">
      <c r="B303" s="135"/>
      <c r="C303" s="135"/>
      <c r="D303" s="135"/>
      <c r="E303" s="135"/>
      <c r="F303" s="135"/>
      <c r="G303" s="135"/>
      <c r="H303" s="135"/>
      <c r="I303" s="135"/>
      <c r="J303" s="135"/>
      <c r="K303" s="136"/>
      <c r="L303" s="136"/>
      <c r="M303" s="136"/>
      <c r="N303" s="136"/>
      <c r="O303" s="134"/>
    </row>
    <row r="304" spans="2:15" s="11" customFormat="1" x14ac:dyDescent="0.3">
      <c r="B304" s="135"/>
      <c r="C304" s="135"/>
      <c r="D304" s="135"/>
      <c r="E304" s="135"/>
      <c r="F304" s="135"/>
      <c r="G304" s="135"/>
      <c r="H304" s="135"/>
      <c r="I304" s="135"/>
      <c r="J304" s="135"/>
      <c r="K304" s="136"/>
      <c r="L304" s="136"/>
      <c r="M304" s="136"/>
      <c r="N304" s="136"/>
      <c r="O304" s="134"/>
    </row>
    <row r="305" spans="2:15" s="11" customFormat="1" x14ac:dyDescent="0.3">
      <c r="B305" s="135"/>
      <c r="C305" s="135"/>
      <c r="D305" s="135"/>
      <c r="E305" s="135"/>
      <c r="F305" s="135"/>
      <c r="G305" s="135"/>
      <c r="H305" s="135"/>
      <c r="I305" s="135"/>
      <c r="J305" s="135"/>
      <c r="K305" s="136"/>
      <c r="L305" s="136"/>
      <c r="M305" s="136"/>
      <c r="N305" s="136"/>
      <c r="O305" s="134"/>
    </row>
    <row r="306" spans="2:15" s="11" customFormat="1" x14ac:dyDescent="0.3">
      <c r="B306" s="135"/>
      <c r="C306" s="135"/>
      <c r="D306" s="135"/>
      <c r="E306" s="135"/>
      <c r="F306" s="135"/>
      <c r="G306" s="135"/>
      <c r="H306" s="135"/>
      <c r="I306" s="135"/>
      <c r="J306" s="135"/>
      <c r="K306" s="136"/>
      <c r="L306" s="136"/>
      <c r="M306" s="136"/>
      <c r="N306" s="136"/>
      <c r="O306" s="134"/>
    </row>
    <row r="307" spans="2:15" s="11" customFormat="1" x14ac:dyDescent="0.3">
      <c r="B307" s="135"/>
      <c r="C307" s="135"/>
      <c r="D307" s="135"/>
      <c r="E307" s="135"/>
      <c r="F307" s="135"/>
      <c r="G307" s="135"/>
      <c r="H307" s="135"/>
      <c r="I307" s="135"/>
      <c r="J307" s="135"/>
      <c r="K307" s="136"/>
      <c r="L307" s="136"/>
      <c r="M307" s="136"/>
      <c r="N307" s="136"/>
      <c r="O307" s="134"/>
    </row>
    <row r="308" spans="2:15" s="11" customFormat="1" x14ac:dyDescent="0.3">
      <c r="B308" s="135"/>
      <c r="C308" s="135"/>
      <c r="D308" s="135"/>
      <c r="E308" s="135"/>
      <c r="F308" s="135"/>
      <c r="G308" s="135"/>
      <c r="H308" s="135"/>
      <c r="I308" s="135"/>
      <c r="J308" s="135"/>
      <c r="K308" s="136"/>
      <c r="L308" s="136"/>
      <c r="M308" s="136"/>
      <c r="N308" s="136"/>
      <c r="O308" s="134"/>
    </row>
    <row r="309" spans="2:15" s="11" customFormat="1" x14ac:dyDescent="0.3">
      <c r="B309" s="135"/>
      <c r="C309" s="135"/>
      <c r="D309" s="135"/>
      <c r="E309" s="135"/>
      <c r="F309" s="135"/>
      <c r="G309" s="135"/>
      <c r="H309" s="135"/>
      <c r="I309" s="135"/>
      <c r="J309" s="135"/>
      <c r="K309" s="136"/>
      <c r="L309" s="136"/>
      <c r="M309" s="136"/>
      <c r="N309" s="136"/>
      <c r="O309" s="134"/>
    </row>
    <row r="310" spans="2:15" s="11" customFormat="1" x14ac:dyDescent="0.3">
      <c r="B310" s="135"/>
      <c r="C310" s="135"/>
      <c r="D310" s="135"/>
      <c r="E310" s="135"/>
      <c r="F310" s="135"/>
      <c r="G310" s="135"/>
      <c r="H310" s="135"/>
      <c r="I310" s="135"/>
      <c r="J310" s="135"/>
      <c r="K310" s="136"/>
      <c r="L310" s="136"/>
      <c r="M310" s="136"/>
      <c r="N310" s="136"/>
      <c r="O310" s="134"/>
    </row>
    <row r="311" spans="2:15" s="11" customFormat="1" x14ac:dyDescent="0.3">
      <c r="B311" s="135"/>
      <c r="C311" s="135"/>
      <c r="D311" s="135"/>
      <c r="E311" s="135"/>
      <c r="F311" s="135"/>
      <c r="G311" s="135"/>
      <c r="H311" s="135"/>
      <c r="I311" s="135"/>
      <c r="J311" s="135"/>
      <c r="K311" s="136"/>
      <c r="L311" s="136"/>
      <c r="M311" s="136"/>
      <c r="N311" s="136"/>
      <c r="O311" s="134"/>
    </row>
    <row r="312" spans="2:15" s="11" customFormat="1" x14ac:dyDescent="0.3">
      <c r="B312" s="135"/>
      <c r="C312" s="135"/>
      <c r="D312" s="135"/>
      <c r="E312" s="135"/>
      <c r="F312" s="135"/>
      <c r="G312" s="135"/>
      <c r="H312" s="135"/>
      <c r="I312" s="135"/>
      <c r="J312" s="135"/>
      <c r="K312" s="136"/>
      <c r="L312" s="136"/>
      <c r="M312" s="136"/>
      <c r="N312" s="136"/>
      <c r="O312" s="134"/>
    </row>
    <row r="313" spans="2:15" s="11" customFormat="1" x14ac:dyDescent="0.3">
      <c r="B313" s="135"/>
      <c r="C313" s="135"/>
      <c r="D313" s="135"/>
      <c r="E313" s="135"/>
      <c r="F313" s="135"/>
      <c r="G313" s="135"/>
      <c r="H313" s="135"/>
      <c r="I313" s="135"/>
      <c r="J313" s="135"/>
      <c r="K313" s="136"/>
      <c r="L313" s="136"/>
      <c r="M313" s="136"/>
      <c r="N313" s="136"/>
      <c r="O313" s="134"/>
    </row>
    <row r="314" spans="2:15" s="11" customFormat="1" x14ac:dyDescent="0.3">
      <c r="B314" s="135"/>
      <c r="C314" s="135"/>
      <c r="D314" s="135"/>
      <c r="E314" s="135"/>
      <c r="F314" s="135"/>
      <c r="G314" s="135"/>
      <c r="H314" s="135"/>
      <c r="I314" s="135"/>
      <c r="J314" s="135"/>
      <c r="K314" s="136"/>
      <c r="L314" s="136"/>
      <c r="M314" s="136"/>
      <c r="N314" s="136"/>
      <c r="O314" s="134"/>
    </row>
    <row r="315" spans="2:15" s="11" customFormat="1" x14ac:dyDescent="0.3">
      <c r="B315" s="135"/>
      <c r="C315" s="135"/>
      <c r="D315" s="135"/>
      <c r="E315" s="135"/>
      <c r="F315" s="135"/>
      <c r="G315" s="135"/>
      <c r="H315" s="135"/>
      <c r="I315" s="135"/>
      <c r="J315" s="135"/>
      <c r="K315" s="136"/>
      <c r="L315" s="136"/>
      <c r="M315" s="136"/>
      <c r="N315" s="136"/>
      <c r="O315" s="134"/>
    </row>
    <row r="316" spans="2:15" s="11" customFormat="1" x14ac:dyDescent="0.3">
      <c r="B316" s="135"/>
      <c r="C316" s="135"/>
      <c r="D316" s="135"/>
      <c r="E316" s="135"/>
      <c r="F316" s="135"/>
      <c r="G316" s="135"/>
      <c r="H316" s="135"/>
      <c r="I316" s="135"/>
      <c r="J316" s="135"/>
      <c r="K316" s="136"/>
      <c r="L316" s="136"/>
      <c r="M316" s="136"/>
      <c r="N316" s="136"/>
      <c r="O316" s="134"/>
    </row>
    <row r="317" spans="2:15" s="11" customFormat="1" x14ac:dyDescent="0.3">
      <c r="B317" s="135"/>
      <c r="C317" s="135"/>
      <c r="D317" s="135"/>
      <c r="E317" s="135"/>
      <c r="F317" s="135"/>
      <c r="G317" s="135"/>
      <c r="H317" s="135"/>
      <c r="I317" s="135"/>
      <c r="J317" s="135"/>
      <c r="K317" s="136"/>
      <c r="L317" s="136"/>
      <c r="M317" s="136"/>
      <c r="N317" s="136"/>
      <c r="O317" s="134"/>
    </row>
    <row r="318" spans="2:15" s="11" customFormat="1" x14ac:dyDescent="0.3">
      <c r="B318" s="135"/>
      <c r="C318" s="135"/>
      <c r="D318" s="135"/>
      <c r="E318" s="135"/>
      <c r="F318" s="135"/>
      <c r="G318" s="135"/>
      <c r="H318" s="135"/>
      <c r="I318" s="135"/>
      <c r="J318" s="135"/>
      <c r="K318" s="136"/>
      <c r="L318" s="136"/>
      <c r="M318" s="136"/>
      <c r="N318" s="136"/>
      <c r="O318" s="134"/>
    </row>
    <row r="319" spans="2:15" s="11" customFormat="1" x14ac:dyDescent="0.3">
      <c r="B319" s="135"/>
      <c r="C319" s="135"/>
      <c r="D319" s="135"/>
      <c r="E319" s="135"/>
      <c r="F319" s="135"/>
      <c r="G319" s="135"/>
      <c r="H319" s="135"/>
      <c r="I319" s="135"/>
      <c r="J319" s="135"/>
      <c r="K319" s="136"/>
      <c r="L319" s="136"/>
      <c r="M319" s="136"/>
      <c r="N319" s="136"/>
      <c r="O319" s="134"/>
    </row>
    <row r="320" spans="2:15" s="11" customFormat="1" x14ac:dyDescent="0.3">
      <c r="B320" s="135"/>
      <c r="C320" s="135"/>
      <c r="D320" s="135"/>
      <c r="E320" s="135"/>
      <c r="F320" s="135"/>
      <c r="G320" s="135"/>
      <c r="H320" s="135"/>
      <c r="I320" s="135"/>
      <c r="J320" s="135"/>
      <c r="K320" s="136"/>
      <c r="L320" s="136"/>
      <c r="M320" s="136"/>
      <c r="N320" s="136"/>
      <c r="O320" s="134"/>
    </row>
    <row r="321" spans="2:15" s="11" customFormat="1" x14ac:dyDescent="0.3">
      <c r="B321" s="135"/>
      <c r="C321" s="135"/>
      <c r="D321" s="135"/>
      <c r="E321" s="135"/>
      <c r="F321" s="135"/>
      <c r="G321" s="135"/>
      <c r="H321" s="135"/>
      <c r="I321" s="135"/>
      <c r="J321" s="135"/>
      <c r="K321" s="136"/>
      <c r="L321" s="136"/>
      <c r="M321" s="136"/>
      <c r="N321" s="136"/>
      <c r="O321" s="134"/>
    </row>
    <row r="322" spans="2:15" s="11" customFormat="1" x14ac:dyDescent="0.3">
      <c r="B322" s="135"/>
      <c r="C322" s="135"/>
      <c r="D322" s="135"/>
      <c r="E322" s="135"/>
      <c r="F322" s="135"/>
      <c r="G322" s="135"/>
      <c r="H322" s="135"/>
      <c r="I322" s="135"/>
      <c r="J322" s="135"/>
      <c r="K322" s="136"/>
      <c r="L322" s="136"/>
      <c r="M322" s="136"/>
      <c r="N322" s="136"/>
      <c r="O322" s="134"/>
    </row>
    <row r="323" spans="2:15" s="11" customFormat="1" x14ac:dyDescent="0.3">
      <c r="B323" s="135"/>
      <c r="C323" s="135"/>
      <c r="D323" s="135"/>
      <c r="E323" s="135"/>
      <c r="F323" s="135"/>
      <c r="G323" s="135"/>
      <c r="H323" s="135"/>
      <c r="I323" s="135"/>
      <c r="J323" s="135"/>
      <c r="K323" s="136"/>
      <c r="L323" s="136"/>
      <c r="M323" s="136"/>
      <c r="N323" s="136"/>
      <c r="O323" s="134"/>
    </row>
    <row r="324" spans="2:15" s="11" customFormat="1" x14ac:dyDescent="0.3">
      <c r="B324" s="135"/>
      <c r="C324" s="135"/>
      <c r="D324" s="135"/>
      <c r="E324" s="135"/>
      <c r="F324" s="135"/>
      <c r="G324" s="135"/>
      <c r="H324" s="135"/>
      <c r="I324" s="135"/>
      <c r="J324" s="135"/>
      <c r="K324" s="136"/>
      <c r="L324" s="136"/>
      <c r="M324" s="136"/>
      <c r="N324" s="136"/>
      <c r="O324" s="134"/>
    </row>
    <row r="325" spans="2:15" s="11" customFormat="1" x14ac:dyDescent="0.3">
      <c r="B325" s="135"/>
      <c r="C325" s="135"/>
      <c r="D325" s="135"/>
      <c r="E325" s="135"/>
      <c r="F325" s="135"/>
      <c r="G325" s="135"/>
      <c r="H325" s="135"/>
      <c r="I325" s="135"/>
      <c r="J325" s="135"/>
      <c r="K325" s="136"/>
      <c r="L325" s="136"/>
      <c r="M325" s="136"/>
      <c r="N325" s="136"/>
      <c r="O325" s="134"/>
    </row>
    <row r="326" spans="2:15" s="11" customFormat="1" x14ac:dyDescent="0.3">
      <c r="B326" s="135"/>
      <c r="C326" s="135"/>
      <c r="D326" s="135"/>
      <c r="E326" s="135"/>
      <c r="F326" s="135"/>
      <c r="G326" s="135"/>
      <c r="H326" s="135"/>
      <c r="I326" s="135"/>
      <c r="J326" s="135"/>
      <c r="K326" s="136"/>
      <c r="L326" s="136"/>
      <c r="M326" s="136"/>
      <c r="N326" s="136"/>
      <c r="O326" s="134"/>
    </row>
    <row r="327" spans="2:15" s="11" customFormat="1" x14ac:dyDescent="0.3">
      <c r="B327" s="135"/>
      <c r="C327" s="135"/>
      <c r="D327" s="135"/>
      <c r="E327" s="135"/>
      <c r="F327" s="135"/>
      <c r="G327" s="135"/>
      <c r="H327" s="135"/>
      <c r="I327" s="135"/>
      <c r="J327" s="135"/>
      <c r="K327" s="136"/>
      <c r="L327" s="136"/>
      <c r="M327" s="136"/>
      <c r="N327" s="136"/>
      <c r="O327" s="134"/>
    </row>
    <row r="328" spans="2:15" s="11" customFormat="1" x14ac:dyDescent="0.3">
      <c r="B328" s="135"/>
      <c r="C328" s="135"/>
      <c r="D328" s="135"/>
      <c r="E328" s="135"/>
      <c r="F328" s="135"/>
      <c r="G328" s="135"/>
      <c r="H328" s="135"/>
      <c r="I328" s="135"/>
      <c r="J328" s="135"/>
      <c r="K328" s="136"/>
      <c r="L328" s="136"/>
      <c r="M328" s="136"/>
      <c r="N328" s="136"/>
      <c r="O328" s="134"/>
    </row>
    <row r="329" spans="2:15" s="11" customFormat="1" x14ac:dyDescent="0.3">
      <c r="B329" s="135"/>
      <c r="C329" s="135"/>
      <c r="D329" s="135"/>
      <c r="E329" s="135"/>
      <c r="F329" s="135"/>
      <c r="G329" s="135"/>
      <c r="H329" s="135"/>
      <c r="I329" s="135"/>
      <c r="J329" s="135"/>
      <c r="K329" s="136"/>
      <c r="L329" s="136"/>
      <c r="M329" s="136"/>
      <c r="N329" s="136"/>
      <c r="O329" s="134"/>
    </row>
    <row r="330" spans="2:15" s="11" customFormat="1" x14ac:dyDescent="0.3">
      <c r="B330" s="135"/>
      <c r="C330" s="135"/>
      <c r="D330" s="135"/>
      <c r="E330" s="135"/>
      <c r="F330" s="135"/>
      <c r="G330" s="135"/>
      <c r="H330" s="135"/>
      <c r="I330" s="135"/>
      <c r="J330" s="135"/>
      <c r="K330" s="136"/>
      <c r="L330" s="136"/>
      <c r="M330" s="136"/>
      <c r="N330" s="136"/>
      <c r="O330" s="134"/>
    </row>
    <row r="331" spans="2:15" s="11" customFormat="1" x14ac:dyDescent="0.3">
      <c r="B331" s="135"/>
      <c r="C331" s="135"/>
      <c r="D331" s="135"/>
      <c r="E331" s="135"/>
      <c r="F331" s="135"/>
      <c r="G331" s="135"/>
      <c r="H331" s="135"/>
      <c r="I331" s="135"/>
      <c r="J331" s="135"/>
      <c r="K331" s="136"/>
      <c r="L331" s="136"/>
      <c r="M331" s="136"/>
      <c r="N331" s="136"/>
      <c r="O331" s="134"/>
    </row>
    <row r="332" spans="2:15" s="11" customFormat="1" x14ac:dyDescent="0.3">
      <c r="B332" s="135"/>
      <c r="C332" s="135"/>
      <c r="D332" s="135"/>
      <c r="E332" s="135"/>
      <c r="F332" s="135"/>
      <c r="G332" s="135"/>
      <c r="H332" s="135"/>
      <c r="I332" s="135"/>
      <c r="J332" s="135"/>
      <c r="K332" s="136"/>
      <c r="L332" s="136"/>
      <c r="M332" s="136"/>
      <c r="N332" s="136"/>
      <c r="O332" s="134"/>
    </row>
    <row r="333" spans="2:15" s="11" customFormat="1" x14ac:dyDescent="0.3">
      <c r="B333" s="135"/>
      <c r="C333" s="135"/>
      <c r="D333" s="135"/>
      <c r="E333" s="135"/>
      <c r="F333" s="135"/>
      <c r="G333" s="135"/>
      <c r="H333" s="135"/>
      <c r="I333" s="135"/>
      <c r="J333" s="135"/>
      <c r="K333" s="136"/>
      <c r="L333" s="136"/>
      <c r="M333" s="136"/>
      <c r="N333" s="136"/>
      <c r="O333" s="134"/>
    </row>
    <row r="334" spans="2:15" s="11" customFormat="1" x14ac:dyDescent="0.3">
      <c r="B334" s="135"/>
      <c r="C334" s="135"/>
      <c r="D334" s="135"/>
      <c r="E334" s="135"/>
      <c r="F334" s="135"/>
      <c r="G334" s="135"/>
      <c r="H334" s="135"/>
      <c r="I334" s="135"/>
      <c r="J334" s="135"/>
      <c r="K334" s="136"/>
      <c r="L334" s="136"/>
      <c r="M334" s="136"/>
      <c r="N334" s="136"/>
      <c r="O334" s="134"/>
    </row>
    <row r="335" spans="2:15" s="11" customFormat="1" x14ac:dyDescent="0.3">
      <c r="B335" s="135"/>
      <c r="C335" s="135"/>
      <c r="D335" s="135"/>
      <c r="E335" s="135"/>
      <c r="F335" s="135"/>
      <c r="G335" s="135"/>
      <c r="H335" s="135"/>
      <c r="I335" s="135"/>
      <c r="J335" s="135"/>
      <c r="K335" s="136"/>
      <c r="L335" s="136"/>
      <c r="M335" s="136"/>
      <c r="N335" s="136"/>
      <c r="O335" s="134"/>
    </row>
    <row r="336" spans="2:15" s="11" customFormat="1" x14ac:dyDescent="0.3">
      <c r="B336" s="135"/>
      <c r="C336" s="135"/>
      <c r="D336" s="135"/>
      <c r="E336" s="135"/>
      <c r="F336" s="135"/>
      <c r="G336" s="135"/>
      <c r="H336" s="135"/>
      <c r="I336" s="135"/>
      <c r="J336" s="135"/>
      <c r="K336" s="136"/>
      <c r="L336" s="136"/>
      <c r="M336" s="136"/>
      <c r="N336" s="136"/>
      <c r="O336" s="134"/>
    </row>
    <row r="337" spans="2:15" s="11" customFormat="1" x14ac:dyDescent="0.3">
      <c r="B337" s="135"/>
      <c r="C337" s="135"/>
      <c r="D337" s="135"/>
      <c r="E337" s="135"/>
      <c r="F337" s="135"/>
      <c r="G337" s="135"/>
      <c r="H337" s="135"/>
      <c r="I337" s="135"/>
      <c r="J337" s="135"/>
      <c r="K337" s="136"/>
      <c r="L337" s="136"/>
      <c r="M337" s="136"/>
      <c r="N337" s="136"/>
      <c r="O337" s="134"/>
    </row>
    <row r="338" spans="2:15" s="11" customFormat="1" x14ac:dyDescent="0.3">
      <c r="B338" s="135"/>
      <c r="C338" s="135"/>
      <c r="D338" s="135"/>
      <c r="E338" s="135"/>
      <c r="F338" s="135"/>
      <c r="G338" s="135"/>
      <c r="H338" s="135"/>
      <c r="I338" s="135"/>
      <c r="J338" s="135"/>
      <c r="K338" s="136"/>
      <c r="L338" s="136"/>
      <c r="M338" s="136"/>
      <c r="N338" s="136"/>
      <c r="O338" s="134"/>
    </row>
    <row r="339" spans="2:15" s="11" customFormat="1" x14ac:dyDescent="0.3">
      <c r="B339" s="135"/>
      <c r="C339" s="135"/>
      <c r="D339" s="135"/>
      <c r="E339" s="135"/>
      <c r="F339" s="135"/>
      <c r="G339" s="135"/>
      <c r="H339" s="135"/>
      <c r="I339" s="135"/>
      <c r="J339" s="135"/>
      <c r="K339" s="136"/>
      <c r="L339" s="136"/>
      <c r="M339" s="136"/>
      <c r="N339" s="136"/>
      <c r="O339" s="134"/>
    </row>
    <row r="340" spans="2:15" s="11" customFormat="1" x14ac:dyDescent="0.3">
      <c r="B340" s="135"/>
      <c r="C340" s="135"/>
      <c r="D340" s="135"/>
      <c r="E340" s="135"/>
      <c r="F340" s="135"/>
      <c r="G340" s="135"/>
      <c r="H340" s="135"/>
      <c r="I340" s="135"/>
      <c r="J340" s="135"/>
      <c r="K340" s="136"/>
      <c r="L340" s="136"/>
      <c r="M340" s="136"/>
      <c r="N340" s="136"/>
      <c r="O340" s="134"/>
    </row>
    <row r="341" spans="2:15" s="11" customFormat="1" x14ac:dyDescent="0.3">
      <c r="B341" s="135"/>
      <c r="C341" s="135"/>
      <c r="D341" s="135"/>
      <c r="E341" s="135"/>
      <c r="F341" s="135"/>
      <c r="G341" s="135"/>
      <c r="H341" s="135"/>
      <c r="I341" s="135"/>
      <c r="J341" s="135"/>
      <c r="K341" s="136"/>
      <c r="L341" s="136"/>
      <c r="M341" s="136"/>
      <c r="N341" s="136"/>
      <c r="O341" s="134"/>
    </row>
    <row r="342" spans="2:15" s="11" customFormat="1" x14ac:dyDescent="0.3">
      <c r="B342" s="135"/>
      <c r="C342" s="135"/>
      <c r="D342" s="135"/>
      <c r="E342" s="135"/>
      <c r="F342" s="135"/>
      <c r="G342" s="135"/>
      <c r="H342" s="135"/>
      <c r="I342" s="135"/>
      <c r="J342" s="135"/>
      <c r="K342" s="136"/>
      <c r="L342" s="136"/>
      <c r="M342" s="136"/>
      <c r="N342" s="136"/>
      <c r="O342" s="134"/>
    </row>
    <row r="343" spans="2:15" s="11" customFormat="1" x14ac:dyDescent="0.3">
      <c r="B343" s="135"/>
      <c r="C343" s="135"/>
      <c r="D343" s="135"/>
      <c r="E343" s="135"/>
      <c r="F343" s="135"/>
      <c r="G343" s="135"/>
      <c r="H343" s="135"/>
      <c r="I343" s="135"/>
      <c r="J343" s="135"/>
      <c r="K343" s="136"/>
      <c r="L343" s="136"/>
      <c r="M343" s="136"/>
      <c r="N343" s="136"/>
      <c r="O343" s="134"/>
    </row>
    <row r="344" spans="2:15" s="11" customFormat="1" x14ac:dyDescent="0.3">
      <c r="B344" s="135"/>
      <c r="C344" s="135"/>
      <c r="D344" s="135"/>
      <c r="E344" s="135"/>
      <c r="F344" s="135"/>
      <c r="G344" s="135"/>
      <c r="H344" s="135"/>
      <c r="I344" s="135"/>
      <c r="J344" s="135"/>
      <c r="K344" s="136"/>
      <c r="L344" s="136"/>
      <c r="M344" s="136"/>
      <c r="N344" s="136"/>
      <c r="O344" s="134"/>
    </row>
    <row r="345" spans="2:15" s="11" customFormat="1" x14ac:dyDescent="0.3">
      <c r="B345" s="135"/>
      <c r="C345" s="135"/>
      <c r="D345" s="135"/>
      <c r="E345" s="135"/>
      <c r="F345" s="135"/>
      <c r="G345" s="135"/>
      <c r="H345" s="135"/>
      <c r="I345" s="135"/>
      <c r="J345" s="135"/>
      <c r="K345" s="136"/>
      <c r="L345" s="136"/>
      <c r="M345" s="136"/>
      <c r="N345" s="136"/>
      <c r="O345" s="134"/>
    </row>
    <row r="346" spans="2:15" s="11" customFormat="1" x14ac:dyDescent="0.3">
      <c r="B346" s="135"/>
      <c r="C346" s="135"/>
      <c r="D346" s="135"/>
      <c r="E346" s="135"/>
      <c r="F346" s="135"/>
      <c r="G346" s="135"/>
      <c r="H346" s="135"/>
      <c r="I346" s="135"/>
      <c r="J346" s="135"/>
      <c r="K346" s="136"/>
      <c r="L346" s="136"/>
      <c r="M346" s="136"/>
      <c r="N346" s="136"/>
      <c r="O346" s="134"/>
    </row>
    <row r="347" spans="2:15" s="11" customFormat="1" x14ac:dyDescent="0.3">
      <c r="B347" s="135"/>
      <c r="C347" s="135"/>
      <c r="D347" s="135"/>
      <c r="E347" s="135"/>
      <c r="F347" s="135"/>
      <c r="G347" s="135"/>
      <c r="H347" s="135"/>
      <c r="I347" s="135"/>
      <c r="J347" s="135"/>
      <c r="K347" s="136"/>
      <c r="L347" s="136"/>
      <c r="M347" s="136"/>
      <c r="N347" s="136"/>
      <c r="O347" s="134"/>
    </row>
    <row r="348" spans="2:15" s="11" customFormat="1" x14ac:dyDescent="0.3">
      <c r="B348" s="135"/>
      <c r="C348" s="135"/>
      <c r="D348" s="135"/>
      <c r="E348" s="135"/>
      <c r="F348" s="135"/>
      <c r="G348" s="135"/>
      <c r="H348" s="135"/>
      <c r="I348" s="135"/>
      <c r="J348" s="135"/>
      <c r="K348" s="136"/>
      <c r="L348" s="136"/>
      <c r="M348" s="136"/>
      <c r="N348" s="136"/>
      <c r="O348" s="134"/>
    </row>
    <row r="349" spans="2:15" s="11" customFormat="1" x14ac:dyDescent="0.3">
      <c r="B349" s="135"/>
      <c r="C349" s="135"/>
      <c r="D349" s="135"/>
      <c r="E349" s="135"/>
      <c r="F349" s="135"/>
      <c r="G349" s="135"/>
      <c r="H349" s="135"/>
      <c r="I349" s="135"/>
      <c r="J349" s="135"/>
      <c r="K349" s="136"/>
      <c r="L349" s="136"/>
      <c r="M349" s="136"/>
      <c r="N349" s="136"/>
      <c r="O349" s="134"/>
    </row>
    <row r="350" spans="2:15" s="11" customFormat="1" x14ac:dyDescent="0.3">
      <c r="B350" s="135"/>
      <c r="C350" s="135"/>
      <c r="D350" s="135"/>
      <c r="E350" s="135"/>
      <c r="F350" s="135"/>
      <c r="G350" s="135"/>
      <c r="H350" s="135"/>
      <c r="I350" s="135"/>
      <c r="J350" s="135"/>
      <c r="K350" s="136"/>
      <c r="L350" s="136"/>
      <c r="M350" s="136"/>
      <c r="N350" s="136"/>
      <c r="O350" s="134"/>
    </row>
    <row r="351" spans="2:15" s="11" customFormat="1" x14ac:dyDescent="0.3">
      <c r="B351" s="135"/>
      <c r="C351" s="135"/>
      <c r="D351" s="135"/>
      <c r="E351" s="135"/>
      <c r="F351" s="135"/>
      <c r="G351" s="135"/>
      <c r="H351" s="135"/>
      <c r="I351" s="135"/>
      <c r="J351" s="135"/>
      <c r="K351" s="136"/>
      <c r="L351" s="136"/>
      <c r="M351" s="136"/>
      <c r="N351" s="136"/>
      <c r="O351" s="134"/>
    </row>
    <row r="352" spans="2:15" s="11" customFormat="1" x14ac:dyDescent="0.3">
      <c r="B352" s="135"/>
      <c r="C352" s="135"/>
      <c r="D352" s="135"/>
      <c r="E352" s="135"/>
      <c r="F352" s="135"/>
      <c r="G352" s="135"/>
      <c r="H352" s="135"/>
      <c r="I352" s="135"/>
      <c r="J352" s="135"/>
      <c r="K352" s="136"/>
      <c r="L352" s="136"/>
      <c r="M352" s="136"/>
      <c r="N352" s="136"/>
      <c r="O352" s="134"/>
    </row>
    <row r="353" spans="2:15" s="11" customFormat="1" x14ac:dyDescent="0.3">
      <c r="B353" s="135"/>
      <c r="C353" s="135"/>
      <c r="D353" s="135"/>
      <c r="E353" s="135"/>
      <c r="F353" s="135"/>
      <c r="G353" s="135"/>
      <c r="H353" s="135"/>
      <c r="I353" s="135"/>
      <c r="J353" s="135"/>
      <c r="K353" s="136"/>
      <c r="L353" s="136"/>
      <c r="M353" s="136"/>
      <c r="N353" s="136"/>
      <c r="O353" s="134"/>
    </row>
    <row r="354" spans="2:15" s="11" customFormat="1" x14ac:dyDescent="0.3">
      <c r="B354" s="135"/>
      <c r="C354" s="135"/>
      <c r="D354" s="135"/>
      <c r="E354" s="135"/>
      <c r="F354" s="135"/>
      <c r="G354" s="135"/>
      <c r="H354" s="135"/>
      <c r="I354" s="135"/>
      <c r="J354" s="135"/>
      <c r="K354" s="136"/>
      <c r="L354" s="136"/>
      <c r="M354" s="136"/>
      <c r="N354" s="136"/>
      <c r="O354" s="134"/>
    </row>
    <row r="355" spans="2:15" s="11" customFormat="1" x14ac:dyDescent="0.3">
      <c r="B355" s="135"/>
      <c r="C355" s="135"/>
      <c r="D355" s="135"/>
      <c r="E355" s="135"/>
      <c r="F355" s="135"/>
      <c r="G355" s="135"/>
      <c r="H355" s="135"/>
      <c r="I355" s="135"/>
      <c r="J355" s="135"/>
      <c r="K355" s="136"/>
      <c r="L355" s="136"/>
      <c r="M355" s="136"/>
      <c r="N355" s="136"/>
      <c r="O355" s="134"/>
    </row>
    <row r="356" spans="2:15" s="11" customFormat="1" x14ac:dyDescent="0.3">
      <c r="B356" s="135"/>
      <c r="C356" s="135"/>
      <c r="D356" s="135"/>
      <c r="E356" s="135"/>
      <c r="F356" s="135"/>
      <c r="G356" s="135"/>
      <c r="H356" s="135"/>
      <c r="I356" s="135"/>
      <c r="J356" s="135"/>
      <c r="K356" s="136"/>
      <c r="L356" s="136"/>
      <c r="M356" s="136"/>
      <c r="N356" s="136"/>
      <c r="O356" s="134"/>
    </row>
    <row r="357" spans="2:15" s="11" customFormat="1" x14ac:dyDescent="0.3">
      <c r="B357" s="135"/>
      <c r="C357" s="135"/>
      <c r="D357" s="135"/>
      <c r="E357" s="135"/>
      <c r="F357" s="135"/>
      <c r="G357" s="135"/>
      <c r="H357" s="135"/>
      <c r="I357" s="135"/>
      <c r="J357" s="135"/>
      <c r="K357" s="136"/>
      <c r="L357" s="136"/>
      <c r="M357" s="136"/>
      <c r="N357" s="136"/>
      <c r="O357" s="134"/>
    </row>
    <row r="358" spans="2:15" s="11" customFormat="1" x14ac:dyDescent="0.3">
      <c r="B358" s="135"/>
      <c r="C358" s="135"/>
      <c r="D358" s="135"/>
      <c r="E358" s="135"/>
      <c r="F358" s="135"/>
      <c r="G358" s="135"/>
      <c r="H358" s="135"/>
      <c r="I358" s="135"/>
      <c r="J358" s="135"/>
      <c r="K358" s="136"/>
      <c r="L358" s="136"/>
      <c r="M358" s="136"/>
      <c r="N358" s="136"/>
      <c r="O358" s="134"/>
    </row>
    <row r="359" spans="2:15" s="11" customFormat="1" x14ac:dyDescent="0.3">
      <c r="B359" s="135"/>
      <c r="C359" s="135"/>
      <c r="D359" s="135"/>
      <c r="E359" s="135"/>
      <c r="F359" s="135"/>
      <c r="G359" s="135"/>
      <c r="H359" s="135"/>
      <c r="I359" s="135"/>
      <c r="J359" s="135"/>
      <c r="K359" s="136"/>
      <c r="L359" s="136"/>
      <c r="M359" s="136"/>
      <c r="N359" s="136"/>
      <c r="O359" s="134"/>
    </row>
    <row r="360" spans="2:15" s="11" customFormat="1" x14ac:dyDescent="0.3">
      <c r="B360" s="135"/>
      <c r="C360" s="135"/>
      <c r="D360" s="135"/>
      <c r="E360" s="135"/>
      <c r="F360" s="135"/>
      <c r="G360" s="135"/>
      <c r="H360" s="135"/>
      <c r="I360" s="135"/>
      <c r="J360" s="135"/>
      <c r="K360" s="136"/>
      <c r="L360" s="136"/>
      <c r="M360" s="136"/>
      <c r="N360" s="136"/>
      <c r="O360" s="134"/>
    </row>
    <row r="361" spans="2:15" s="11" customFormat="1" x14ac:dyDescent="0.3">
      <c r="B361" s="135"/>
      <c r="C361" s="135"/>
      <c r="D361" s="135"/>
      <c r="E361" s="135"/>
      <c r="F361" s="135"/>
      <c r="G361" s="135"/>
      <c r="H361" s="135"/>
      <c r="I361" s="135"/>
      <c r="J361" s="135"/>
      <c r="K361" s="136"/>
      <c r="L361" s="136"/>
      <c r="M361" s="136"/>
      <c r="N361" s="136"/>
      <c r="O361" s="134"/>
    </row>
    <row r="362" spans="2:15" s="11" customFormat="1" x14ac:dyDescent="0.3">
      <c r="B362" s="135"/>
      <c r="C362" s="135"/>
      <c r="D362" s="135"/>
      <c r="E362" s="135"/>
      <c r="F362" s="135"/>
      <c r="G362" s="135"/>
      <c r="H362" s="135"/>
      <c r="I362" s="135"/>
      <c r="J362" s="135"/>
      <c r="K362" s="136"/>
      <c r="L362" s="136"/>
      <c r="M362" s="136"/>
      <c r="N362" s="136"/>
      <c r="O362" s="134"/>
    </row>
    <row r="363" spans="2:15" s="11" customFormat="1" x14ac:dyDescent="0.3">
      <c r="B363" s="135"/>
      <c r="C363" s="135"/>
      <c r="D363" s="135"/>
      <c r="E363" s="135"/>
      <c r="F363" s="135"/>
      <c r="G363" s="135"/>
      <c r="H363" s="135"/>
      <c r="I363" s="135"/>
      <c r="J363" s="135"/>
      <c r="K363" s="136"/>
      <c r="L363" s="136"/>
      <c r="M363" s="136"/>
      <c r="N363" s="136"/>
      <c r="O363" s="134"/>
    </row>
    <row r="364" spans="2:15" s="11" customFormat="1" x14ac:dyDescent="0.3">
      <c r="B364" s="135"/>
      <c r="C364" s="135"/>
      <c r="D364" s="135"/>
      <c r="E364" s="135"/>
      <c r="F364" s="135"/>
      <c r="G364" s="135"/>
      <c r="H364" s="135"/>
      <c r="I364" s="135"/>
      <c r="J364" s="135"/>
      <c r="K364" s="136"/>
      <c r="L364" s="136"/>
      <c r="M364" s="136"/>
      <c r="N364" s="136"/>
      <c r="O364" s="134"/>
    </row>
    <row r="365" spans="2:15" s="11" customFormat="1" x14ac:dyDescent="0.3">
      <c r="B365" s="135"/>
      <c r="C365" s="135"/>
      <c r="D365" s="135"/>
      <c r="E365" s="135"/>
      <c r="F365" s="135"/>
      <c r="G365" s="135"/>
      <c r="H365" s="135"/>
      <c r="I365" s="135"/>
      <c r="J365" s="135"/>
      <c r="K365" s="136"/>
      <c r="L365" s="136"/>
      <c r="M365" s="136"/>
      <c r="N365" s="136"/>
      <c r="O365" s="134"/>
    </row>
    <row r="366" spans="2:15" s="11" customFormat="1" x14ac:dyDescent="0.3">
      <c r="B366" s="135"/>
      <c r="C366" s="135"/>
      <c r="D366" s="135"/>
      <c r="E366" s="135"/>
      <c r="F366" s="135"/>
      <c r="G366" s="135"/>
      <c r="H366" s="135"/>
      <c r="I366" s="135"/>
      <c r="J366" s="135"/>
      <c r="K366" s="136"/>
      <c r="L366" s="136"/>
      <c r="M366" s="136"/>
      <c r="N366" s="136"/>
      <c r="O366" s="134"/>
    </row>
    <row r="367" spans="2:15" s="11" customFormat="1" x14ac:dyDescent="0.3">
      <c r="B367" s="135"/>
      <c r="C367" s="135"/>
      <c r="D367" s="135"/>
      <c r="E367" s="135"/>
      <c r="F367" s="135"/>
      <c r="G367" s="135"/>
      <c r="H367" s="135"/>
      <c r="I367" s="135"/>
      <c r="J367" s="135"/>
      <c r="K367" s="136"/>
      <c r="L367" s="136"/>
      <c r="M367" s="136"/>
      <c r="N367" s="136"/>
      <c r="O367" s="134"/>
    </row>
    <row r="368" spans="2:15" s="11" customFormat="1" x14ac:dyDescent="0.3">
      <c r="B368" s="135"/>
      <c r="C368" s="135"/>
      <c r="D368" s="135"/>
      <c r="E368" s="135"/>
      <c r="F368" s="135"/>
      <c r="G368" s="135"/>
      <c r="H368" s="135"/>
      <c r="I368" s="135"/>
      <c r="J368" s="135"/>
      <c r="K368" s="136"/>
      <c r="L368" s="136"/>
      <c r="M368" s="136"/>
      <c r="N368" s="136"/>
      <c r="O368" s="134"/>
    </row>
    <row r="369" spans="2:15" s="11" customFormat="1" x14ac:dyDescent="0.3">
      <c r="B369" s="135"/>
      <c r="C369" s="135"/>
      <c r="D369" s="135"/>
      <c r="E369" s="135"/>
      <c r="F369" s="135"/>
      <c r="G369" s="135"/>
      <c r="H369" s="135"/>
      <c r="I369" s="135"/>
      <c r="J369" s="135"/>
      <c r="K369" s="136"/>
      <c r="L369" s="136"/>
      <c r="M369" s="136"/>
      <c r="N369" s="136"/>
      <c r="O369" s="134"/>
    </row>
    <row r="370" spans="2:15" s="11" customFormat="1" x14ac:dyDescent="0.3">
      <c r="B370" s="135"/>
      <c r="C370" s="135"/>
      <c r="D370" s="135"/>
      <c r="E370" s="135"/>
      <c r="F370" s="135"/>
      <c r="G370" s="135"/>
      <c r="H370" s="135"/>
      <c r="I370" s="135"/>
      <c r="J370" s="135"/>
      <c r="K370" s="136"/>
      <c r="L370" s="136"/>
      <c r="M370" s="136"/>
      <c r="N370" s="136"/>
      <c r="O370" s="134"/>
    </row>
    <row r="371" spans="2:15" s="11" customFormat="1" x14ac:dyDescent="0.3">
      <c r="B371" s="135"/>
      <c r="C371" s="135"/>
      <c r="D371" s="135"/>
      <c r="E371" s="135"/>
      <c r="F371" s="135"/>
      <c r="G371" s="135"/>
      <c r="H371" s="135"/>
      <c r="I371" s="135"/>
      <c r="J371" s="135"/>
      <c r="K371" s="136"/>
      <c r="L371" s="136"/>
      <c r="M371" s="136"/>
      <c r="N371" s="136"/>
      <c r="O371" s="134"/>
    </row>
    <row r="372" spans="2:15" s="11" customFormat="1" x14ac:dyDescent="0.3">
      <c r="B372" s="135"/>
      <c r="C372" s="135"/>
      <c r="D372" s="135"/>
      <c r="E372" s="135"/>
      <c r="F372" s="135"/>
      <c r="G372" s="135"/>
      <c r="H372" s="135"/>
      <c r="I372" s="135"/>
      <c r="J372" s="135"/>
      <c r="K372" s="136"/>
      <c r="L372" s="136"/>
      <c r="M372" s="136"/>
      <c r="N372" s="136"/>
      <c r="O372" s="134"/>
    </row>
    <row r="373" spans="2:15" s="11" customFormat="1" x14ac:dyDescent="0.3">
      <c r="B373" s="135"/>
      <c r="C373" s="135"/>
      <c r="D373" s="135"/>
      <c r="E373" s="135"/>
      <c r="F373" s="135"/>
      <c r="G373" s="135"/>
      <c r="H373" s="135"/>
      <c r="I373" s="135"/>
      <c r="J373" s="135"/>
      <c r="K373" s="136"/>
      <c r="L373" s="136"/>
      <c r="M373" s="136"/>
      <c r="N373" s="136"/>
      <c r="O373" s="134"/>
    </row>
    <row r="374" spans="2:15" s="11" customFormat="1" x14ac:dyDescent="0.3">
      <c r="B374" s="135"/>
      <c r="C374" s="135"/>
      <c r="D374" s="135"/>
      <c r="E374" s="135"/>
      <c r="F374" s="135"/>
      <c r="G374" s="135"/>
      <c r="H374" s="135"/>
      <c r="I374" s="135"/>
      <c r="J374" s="135"/>
      <c r="K374" s="136"/>
      <c r="L374" s="136"/>
      <c r="M374" s="136"/>
      <c r="N374" s="136"/>
      <c r="O374" s="134"/>
    </row>
    <row r="375" spans="2:15" s="11" customFormat="1" x14ac:dyDescent="0.3">
      <c r="B375" s="135"/>
      <c r="C375" s="135"/>
      <c r="D375" s="135"/>
      <c r="E375" s="135"/>
      <c r="F375" s="135"/>
      <c r="G375" s="135"/>
      <c r="H375" s="135"/>
      <c r="I375" s="135"/>
      <c r="J375" s="135"/>
      <c r="K375" s="136"/>
      <c r="L375" s="136"/>
      <c r="M375" s="136"/>
      <c r="N375" s="136"/>
      <c r="O375" s="134"/>
    </row>
    <row r="376" spans="2:15" s="11" customFormat="1" x14ac:dyDescent="0.3">
      <c r="B376" s="135"/>
      <c r="C376" s="135"/>
      <c r="D376" s="135"/>
      <c r="E376" s="135"/>
      <c r="F376" s="135"/>
      <c r="G376" s="135"/>
      <c r="H376" s="135"/>
      <c r="I376" s="135"/>
      <c r="J376" s="135"/>
      <c r="K376" s="136"/>
      <c r="L376" s="136"/>
      <c r="M376" s="136"/>
      <c r="N376" s="136"/>
      <c r="O376" s="134"/>
    </row>
    <row r="377" spans="2:15" s="11" customFormat="1" x14ac:dyDescent="0.3">
      <c r="B377" s="135"/>
      <c r="C377" s="135"/>
      <c r="D377" s="135"/>
      <c r="E377" s="135"/>
      <c r="F377" s="135"/>
      <c r="G377" s="135"/>
      <c r="H377" s="135"/>
      <c r="I377" s="135"/>
      <c r="J377" s="135"/>
      <c r="K377" s="136"/>
      <c r="L377" s="136"/>
      <c r="M377" s="136"/>
      <c r="N377" s="136"/>
      <c r="O377" s="134"/>
    </row>
    <row r="378" spans="2:15" s="11" customFormat="1" x14ac:dyDescent="0.3">
      <c r="B378" s="135"/>
      <c r="C378" s="135"/>
      <c r="D378" s="135"/>
      <c r="E378" s="135"/>
      <c r="F378" s="135"/>
      <c r="G378" s="135"/>
      <c r="H378" s="135"/>
      <c r="I378" s="135"/>
      <c r="J378" s="135"/>
      <c r="K378" s="136"/>
      <c r="L378" s="136"/>
      <c r="M378" s="136"/>
      <c r="N378" s="136"/>
      <c r="O378" s="134"/>
    </row>
    <row r="379" spans="2:15" s="11" customFormat="1" x14ac:dyDescent="0.3">
      <c r="B379" s="135"/>
      <c r="C379" s="135"/>
      <c r="D379" s="135"/>
      <c r="E379" s="135"/>
      <c r="F379" s="135"/>
      <c r="G379" s="135"/>
      <c r="H379" s="135"/>
      <c r="I379" s="135"/>
      <c r="J379" s="135"/>
      <c r="K379" s="136"/>
      <c r="L379" s="136"/>
      <c r="M379" s="136"/>
      <c r="N379" s="136"/>
      <c r="O379" s="134"/>
    </row>
    <row r="380" spans="2:15" s="11" customFormat="1" x14ac:dyDescent="0.3">
      <c r="B380" s="135"/>
      <c r="C380" s="135"/>
      <c r="D380" s="135"/>
      <c r="E380" s="135"/>
      <c r="F380" s="135"/>
      <c r="G380" s="135"/>
      <c r="H380" s="135"/>
      <c r="I380" s="135"/>
      <c r="J380" s="135"/>
      <c r="K380" s="136"/>
      <c r="L380" s="136"/>
      <c r="M380" s="136"/>
      <c r="N380" s="136"/>
      <c r="O380" s="134"/>
    </row>
    <row r="381" spans="2:15" s="11" customFormat="1" x14ac:dyDescent="0.3">
      <c r="B381" s="135"/>
      <c r="C381" s="135"/>
      <c r="D381" s="135"/>
      <c r="E381" s="135"/>
      <c r="F381" s="135"/>
      <c r="G381" s="135"/>
      <c r="H381" s="135"/>
      <c r="I381" s="135"/>
      <c r="J381" s="135"/>
      <c r="K381" s="136"/>
      <c r="L381" s="136"/>
      <c r="M381" s="136"/>
      <c r="N381" s="136"/>
      <c r="O381" s="134"/>
    </row>
    <row r="382" spans="2:15" s="11" customFormat="1" x14ac:dyDescent="0.3">
      <c r="B382" s="135"/>
      <c r="C382" s="135"/>
      <c r="D382" s="135"/>
      <c r="E382" s="135"/>
      <c r="F382" s="135"/>
      <c r="G382" s="135"/>
      <c r="H382" s="135"/>
      <c r="I382" s="135"/>
      <c r="J382" s="135"/>
      <c r="K382" s="136"/>
      <c r="L382" s="136"/>
      <c r="M382" s="136"/>
      <c r="N382" s="136"/>
      <c r="O382" s="134"/>
    </row>
    <row r="383" spans="2:15" s="11" customFormat="1" x14ac:dyDescent="0.3">
      <c r="B383" s="135"/>
      <c r="C383" s="135"/>
      <c r="D383" s="135"/>
      <c r="E383" s="135"/>
      <c r="F383" s="135"/>
      <c r="G383" s="135"/>
      <c r="H383" s="135"/>
      <c r="I383" s="135"/>
      <c r="J383" s="135"/>
      <c r="K383" s="136"/>
      <c r="L383" s="136"/>
      <c r="M383" s="136"/>
      <c r="N383" s="136"/>
      <c r="O383" s="134"/>
    </row>
    <row r="384" spans="2:15" s="11" customFormat="1" x14ac:dyDescent="0.3">
      <c r="B384" s="135"/>
      <c r="C384" s="135"/>
      <c r="D384" s="135"/>
      <c r="E384" s="135"/>
      <c r="F384" s="135"/>
      <c r="G384" s="135"/>
      <c r="H384" s="135"/>
      <c r="I384" s="135"/>
      <c r="J384" s="135"/>
      <c r="K384" s="136"/>
      <c r="L384" s="136"/>
      <c r="M384" s="136"/>
      <c r="N384" s="136"/>
      <c r="O384" s="134"/>
    </row>
    <row r="385" spans="2:15" s="11" customFormat="1" x14ac:dyDescent="0.3">
      <c r="B385" s="135"/>
      <c r="C385" s="135"/>
      <c r="D385" s="135"/>
      <c r="E385" s="135"/>
      <c r="F385" s="135"/>
      <c r="G385" s="135"/>
      <c r="H385" s="135"/>
      <c r="I385" s="135"/>
      <c r="J385" s="135"/>
      <c r="K385" s="136"/>
      <c r="L385" s="136"/>
      <c r="M385" s="136"/>
      <c r="N385" s="136"/>
      <c r="O385" s="134"/>
    </row>
    <row r="386" spans="2:15" s="11" customFormat="1" x14ac:dyDescent="0.3">
      <c r="B386" s="135"/>
      <c r="C386" s="135"/>
      <c r="D386" s="135"/>
      <c r="E386" s="135"/>
      <c r="F386" s="135"/>
      <c r="G386" s="135"/>
      <c r="H386" s="135"/>
      <c r="I386" s="135"/>
      <c r="J386" s="135"/>
      <c r="K386" s="136"/>
      <c r="L386" s="136"/>
      <c r="M386" s="136"/>
      <c r="N386" s="136"/>
      <c r="O386" s="134"/>
    </row>
    <row r="387" spans="2:15" s="11" customFormat="1" x14ac:dyDescent="0.3">
      <c r="B387" s="135"/>
      <c r="C387" s="135"/>
      <c r="D387" s="135"/>
      <c r="E387" s="135"/>
      <c r="F387" s="135"/>
      <c r="G387" s="135"/>
      <c r="H387" s="135"/>
      <c r="I387" s="135"/>
      <c r="J387" s="135"/>
      <c r="K387" s="136"/>
      <c r="L387" s="136"/>
      <c r="M387" s="136"/>
      <c r="N387" s="136"/>
      <c r="O387" s="134"/>
    </row>
    <row r="388" spans="2:15" s="11" customFormat="1" x14ac:dyDescent="0.3">
      <c r="B388" s="135"/>
      <c r="C388" s="135"/>
      <c r="D388" s="135"/>
      <c r="E388" s="135"/>
      <c r="F388" s="135"/>
      <c r="G388" s="135"/>
      <c r="H388" s="135"/>
      <c r="I388" s="135"/>
      <c r="J388" s="135"/>
      <c r="K388" s="136"/>
      <c r="L388" s="136"/>
      <c r="M388" s="136"/>
      <c r="N388" s="136"/>
      <c r="O388" s="134"/>
    </row>
    <row r="389" spans="2:15" s="11" customFormat="1" x14ac:dyDescent="0.3">
      <c r="B389" s="135"/>
      <c r="C389" s="135"/>
      <c r="D389" s="135"/>
      <c r="E389" s="135"/>
      <c r="F389" s="135"/>
      <c r="G389" s="135"/>
      <c r="H389" s="135"/>
      <c r="I389" s="135"/>
      <c r="J389" s="135"/>
      <c r="K389" s="136"/>
      <c r="L389" s="136"/>
      <c r="M389" s="136"/>
      <c r="N389" s="136"/>
      <c r="O389" s="134"/>
    </row>
    <row r="390" spans="2:15" s="11" customFormat="1" x14ac:dyDescent="0.3">
      <c r="B390" s="135"/>
      <c r="C390" s="135"/>
      <c r="D390" s="135"/>
      <c r="E390" s="135"/>
      <c r="F390" s="135"/>
      <c r="G390" s="135"/>
      <c r="H390" s="135"/>
      <c r="I390" s="135"/>
      <c r="J390" s="135"/>
      <c r="K390" s="136"/>
      <c r="L390" s="136"/>
      <c r="M390" s="136"/>
      <c r="N390" s="136"/>
      <c r="O390" s="134"/>
    </row>
    <row r="391" spans="2:15" s="11" customFormat="1" x14ac:dyDescent="0.3">
      <c r="B391" s="135"/>
      <c r="C391" s="135"/>
      <c r="D391" s="135"/>
      <c r="E391" s="135"/>
      <c r="F391" s="135"/>
      <c r="G391" s="135"/>
      <c r="H391" s="135"/>
      <c r="I391" s="135"/>
      <c r="J391" s="135"/>
      <c r="K391" s="136"/>
      <c r="L391" s="136"/>
      <c r="M391" s="136"/>
      <c r="N391" s="136"/>
      <c r="O391" s="134"/>
    </row>
    <row r="392" spans="2:15" s="11" customFormat="1" x14ac:dyDescent="0.3">
      <c r="B392" s="135"/>
      <c r="C392" s="135"/>
      <c r="D392" s="135"/>
      <c r="E392" s="135"/>
      <c r="F392" s="135"/>
      <c r="G392" s="135"/>
      <c r="H392" s="135"/>
      <c r="I392" s="135"/>
      <c r="J392" s="135"/>
      <c r="K392" s="136"/>
      <c r="L392" s="136"/>
      <c r="M392" s="136"/>
      <c r="N392" s="136"/>
      <c r="O392" s="134"/>
    </row>
    <row r="393" spans="2:15" s="11" customFormat="1" x14ac:dyDescent="0.3">
      <c r="B393" s="135"/>
      <c r="C393" s="135"/>
      <c r="D393" s="135"/>
      <c r="E393" s="135"/>
      <c r="F393" s="135"/>
      <c r="G393" s="135"/>
      <c r="H393" s="135"/>
      <c r="I393" s="135"/>
      <c r="J393" s="135"/>
      <c r="K393" s="136"/>
      <c r="L393" s="136"/>
      <c r="M393" s="136"/>
      <c r="N393" s="136"/>
      <c r="O393" s="134"/>
    </row>
    <row r="394" spans="2:15" s="11" customFormat="1" x14ac:dyDescent="0.3">
      <c r="B394" s="135"/>
      <c r="C394" s="135"/>
      <c r="D394" s="135"/>
      <c r="E394" s="135"/>
      <c r="F394" s="135"/>
      <c r="G394" s="135"/>
      <c r="H394" s="135"/>
      <c r="I394" s="135"/>
      <c r="J394" s="135"/>
      <c r="K394" s="136"/>
      <c r="L394" s="136"/>
      <c r="M394" s="136"/>
      <c r="N394" s="136"/>
      <c r="O394" s="134"/>
    </row>
    <row r="395" spans="2:15" s="11" customFormat="1" x14ac:dyDescent="0.3">
      <c r="B395" s="135"/>
      <c r="C395" s="135"/>
      <c r="D395" s="135"/>
      <c r="E395" s="135"/>
      <c r="F395" s="135"/>
      <c r="G395" s="135"/>
      <c r="H395" s="135"/>
      <c r="I395" s="135"/>
      <c r="J395" s="135"/>
      <c r="K395" s="136"/>
      <c r="L395" s="136"/>
      <c r="M395" s="136"/>
      <c r="N395" s="136"/>
      <c r="O395" s="134"/>
    </row>
    <row r="396" spans="2:15" s="11" customFormat="1" x14ac:dyDescent="0.3">
      <c r="B396" s="135"/>
      <c r="C396" s="135"/>
      <c r="D396" s="135"/>
      <c r="E396" s="135"/>
      <c r="F396" s="135"/>
      <c r="G396" s="135"/>
      <c r="H396" s="135"/>
      <c r="I396" s="135"/>
      <c r="J396" s="135"/>
      <c r="K396" s="136"/>
      <c r="L396" s="136"/>
      <c r="M396" s="136"/>
      <c r="N396" s="136"/>
      <c r="O396" s="134"/>
    </row>
    <row r="397" spans="2:15" s="11" customFormat="1" x14ac:dyDescent="0.3">
      <c r="B397" s="135"/>
      <c r="C397" s="135"/>
      <c r="D397" s="135"/>
      <c r="E397" s="135"/>
      <c r="F397" s="135"/>
      <c r="G397" s="135"/>
      <c r="H397" s="135"/>
      <c r="I397" s="135"/>
      <c r="J397" s="135"/>
      <c r="K397" s="136"/>
      <c r="L397" s="136"/>
      <c r="M397" s="136"/>
      <c r="N397" s="136"/>
      <c r="O397" s="134"/>
    </row>
    <row r="398" spans="2:15" s="11" customFormat="1" x14ac:dyDescent="0.3">
      <c r="B398" s="135"/>
      <c r="C398" s="135"/>
      <c r="D398" s="135"/>
      <c r="E398" s="135"/>
      <c r="F398" s="135"/>
      <c r="G398" s="135"/>
      <c r="H398" s="135"/>
      <c r="I398" s="135"/>
      <c r="J398" s="135"/>
      <c r="K398" s="136"/>
      <c r="L398" s="136"/>
      <c r="M398" s="136"/>
      <c r="N398" s="136"/>
      <c r="O398" s="134"/>
    </row>
    <row r="399" spans="2:15" s="11" customFormat="1" x14ac:dyDescent="0.3">
      <c r="B399" s="135"/>
      <c r="C399" s="135"/>
      <c r="D399" s="135"/>
      <c r="E399" s="135"/>
      <c r="F399" s="135"/>
      <c r="G399" s="135"/>
      <c r="H399" s="135"/>
      <c r="I399" s="135"/>
      <c r="J399" s="135"/>
      <c r="K399" s="136"/>
      <c r="L399" s="136"/>
      <c r="M399" s="136"/>
      <c r="N399" s="136"/>
      <c r="O399" s="134"/>
    </row>
    <row r="400" spans="2:15" s="11" customFormat="1" x14ac:dyDescent="0.3">
      <c r="B400" s="135"/>
      <c r="C400" s="135"/>
      <c r="D400" s="135"/>
      <c r="E400" s="135"/>
      <c r="F400" s="135"/>
      <c r="G400" s="135"/>
      <c r="H400" s="135"/>
      <c r="I400" s="135"/>
      <c r="J400" s="135"/>
      <c r="K400" s="136"/>
      <c r="L400" s="136"/>
      <c r="M400" s="136"/>
      <c r="N400" s="136"/>
      <c r="O400" s="134"/>
    </row>
    <row r="401" spans="2:15" s="11" customFormat="1" x14ac:dyDescent="0.3">
      <c r="B401" s="135"/>
      <c r="C401" s="135"/>
      <c r="D401" s="135"/>
      <c r="E401" s="135"/>
      <c r="F401" s="135"/>
      <c r="G401" s="135"/>
      <c r="H401" s="135"/>
      <c r="I401" s="135"/>
      <c r="J401" s="135"/>
      <c r="K401" s="136"/>
      <c r="L401" s="136"/>
      <c r="M401" s="136"/>
      <c r="N401" s="136"/>
      <c r="O401" s="134"/>
    </row>
    <row r="402" spans="2:15" s="11" customFormat="1" x14ac:dyDescent="0.3">
      <c r="B402" s="135"/>
      <c r="C402" s="135"/>
      <c r="D402" s="135"/>
      <c r="E402" s="135"/>
      <c r="F402" s="135"/>
      <c r="G402" s="135"/>
      <c r="H402" s="135"/>
      <c r="I402" s="135"/>
      <c r="J402" s="135"/>
      <c r="K402" s="136"/>
      <c r="L402" s="136"/>
      <c r="M402" s="136"/>
      <c r="N402" s="136"/>
      <c r="O402" s="134"/>
    </row>
    <row r="403" spans="2:15" s="11" customFormat="1" x14ac:dyDescent="0.3">
      <c r="B403" s="135"/>
      <c r="C403" s="135"/>
      <c r="D403" s="135"/>
      <c r="E403" s="135"/>
      <c r="F403" s="135"/>
      <c r="G403" s="135"/>
      <c r="H403" s="135"/>
      <c r="I403" s="135"/>
      <c r="J403" s="135"/>
      <c r="K403" s="136"/>
      <c r="L403" s="136"/>
      <c r="M403" s="136"/>
      <c r="N403" s="136"/>
      <c r="O403" s="134"/>
    </row>
    <row r="404" spans="2:15" s="11" customFormat="1" x14ac:dyDescent="0.3">
      <c r="B404" s="135"/>
      <c r="C404" s="135"/>
      <c r="D404" s="135"/>
      <c r="E404" s="135"/>
      <c r="F404" s="135"/>
      <c r="G404" s="135"/>
      <c r="H404" s="135"/>
      <c r="I404" s="135"/>
      <c r="J404" s="135"/>
      <c r="K404" s="136"/>
      <c r="L404" s="136"/>
      <c r="M404" s="136"/>
      <c r="N404" s="136"/>
      <c r="O404" s="134"/>
    </row>
    <row r="405" spans="2:15" s="11" customFormat="1" x14ac:dyDescent="0.3">
      <c r="B405" s="135"/>
      <c r="C405" s="135"/>
      <c r="D405" s="135"/>
      <c r="E405" s="135"/>
      <c r="F405" s="135"/>
      <c r="G405" s="135"/>
      <c r="H405" s="135"/>
      <c r="I405" s="135"/>
      <c r="J405" s="135"/>
      <c r="K405" s="136"/>
      <c r="L405" s="136"/>
      <c r="M405" s="136"/>
      <c r="N405" s="136"/>
      <c r="O405" s="134"/>
    </row>
    <row r="406" spans="2:15" s="11" customFormat="1" x14ac:dyDescent="0.3">
      <c r="B406" s="135"/>
      <c r="C406" s="135"/>
      <c r="D406" s="135"/>
      <c r="E406" s="135"/>
      <c r="F406" s="135"/>
      <c r="G406" s="135"/>
      <c r="H406" s="135"/>
      <c r="I406" s="135"/>
      <c r="J406" s="135"/>
      <c r="K406" s="136"/>
      <c r="L406" s="136"/>
      <c r="M406" s="136"/>
      <c r="N406" s="136"/>
      <c r="O406" s="134"/>
    </row>
    <row r="407" spans="2:15" s="11" customFormat="1" x14ac:dyDescent="0.3">
      <c r="B407" s="135"/>
      <c r="C407" s="135"/>
      <c r="D407" s="135"/>
      <c r="E407" s="135"/>
      <c r="F407" s="135"/>
      <c r="G407" s="135"/>
      <c r="H407" s="135"/>
      <c r="I407" s="135"/>
      <c r="J407" s="135"/>
      <c r="K407" s="136"/>
      <c r="L407" s="136"/>
      <c r="M407" s="136"/>
      <c r="N407" s="136"/>
      <c r="O407" s="134"/>
    </row>
    <row r="408" spans="2:15" s="11" customFormat="1" x14ac:dyDescent="0.3">
      <c r="B408" s="135"/>
      <c r="C408" s="135"/>
      <c r="D408" s="135"/>
      <c r="E408" s="135"/>
      <c r="F408" s="135"/>
      <c r="G408" s="135"/>
      <c r="H408" s="135"/>
      <c r="I408" s="135"/>
      <c r="J408" s="135"/>
      <c r="K408" s="136"/>
      <c r="L408" s="136"/>
      <c r="M408" s="136"/>
      <c r="N408" s="136"/>
      <c r="O408" s="134"/>
    </row>
    <row r="409" spans="2:15" s="11" customFormat="1" x14ac:dyDescent="0.3">
      <c r="B409" s="135"/>
      <c r="C409" s="135"/>
      <c r="D409" s="135"/>
      <c r="E409" s="135"/>
      <c r="F409" s="135"/>
      <c r="G409" s="135"/>
      <c r="H409" s="135"/>
      <c r="I409" s="135"/>
      <c r="J409" s="135"/>
      <c r="K409" s="136"/>
      <c r="L409" s="136"/>
      <c r="M409" s="136"/>
      <c r="N409" s="136"/>
      <c r="O409" s="134"/>
    </row>
    <row r="410" spans="2:15" s="11" customFormat="1" x14ac:dyDescent="0.3">
      <c r="B410" s="135"/>
      <c r="C410" s="135"/>
      <c r="D410" s="135"/>
      <c r="E410" s="135"/>
      <c r="F410" s="135"/>
      <c r="G410" s="135"/>
      <c r="H410" s="135"/>
      <c r="I410" s="135"/>
      <c r="J410" s="135"/>
      <c r="K410" s="136"/>
      <c r="L410" s="136"/>
      <c r="M410" s="136"/>
      <c r="N410" s="136"/>
      <c r="O410" s="134"/>
    </row>
    <row r="411" spans="2:15" s="11" customFormat="1" x14ac:dyDescent="0.3">
      <c r="B411" s="135"/>
      <c r="C411" s="135"/>
      <c r="D411" s="135"/>
      <c r="E411" s="135"/>
      <c r="F411" s="135"/>
      <c r="G411" s="135"/>
      <c r="H411" s="135"/>
      <c r="I411" s="135"/>
      <c r="J411" s="135"/>
      <c r="K411" s="136"/>
      <c r="L411" s="136"/>
      <c r="M411" s="136"/>
      <c r="N411" s="136"/>
      <c r="O411" s="134"/>
    </row>
    <row r="412" spans="2:15" s="11" customFormat="1" x14ac:dyDescent="0.3">
      <c r="B412" s="135"/>
      <c r="C412" s="135"/>
      <c r="D412" s="135"/>
      <c r="E412" s="135"/>
      <c r="F412" s="135"/>
      <c r="G412" s="135"/>
      <c r="H412" s="135"/>
      <c r="I412" s="135"/>
      <c r="J412" s="135"/>
      <c r="K412" s="136"/>
      <c r="L412" s="136"/>
      <c r="M412" s="136"/>
      <c r="N412" s="136"/>
      <c r="O412" s="134"/>
    </row>
    <row r="413" spans="2:15" s="11" customFormat="1" x14ac:dyDescent="0.3">
      <c r="B413" s="135"/>
      <c r="C413" s="135"/>
      <c r="D413" s="135"/>
      <c r="E413" s="135"/>
      <c r="F413" s="135"/>
      <c r="G413" s="135"/>
      <c r="H413" s="135"/>
      <c r="I413" s="135"/>
      <c r="J413" s="135"/>
      <c r="K413" s="136"/>
      <c r="L413" s="136"/>
      <c r="M413" s="136"/>
      <c r="N413" s="136"/>
      <c r="O413" s="134"/>
    </row>
    <row r="414" spans="2:15" s="11" customFormat="1" x14ac:dyDescent="0.3">
      <c r="B414" s="135"/>
      <c r="C414" s="135"/>
      <c r="D414" s="135"/>
      <c r="E414" s="135"/>
      <c r="F414" s="135"/>
      <c r="G414" s="135"/>
      <c r="H414" s="135"/>
      <c r="I414" s="135"/>
      <c r="J414" s="135"/>
      <c r="K414" s="136"/>
      <c r="L414" s="136"/>
      <c r="M414" s="136"/>
      <c r="N414" s="136"/>
      <c r="O414" s="134"/>
    </row>
  </sheetData>
  <sheetProtection algorithmName="SHA-512" hashValue="TXxA12hwQH3CwLdDjCE25l0t+ePefjYTR66rzVGLjHzeTyFe7DHsAS+0PsbiVNyoPbTy/cy3ykI9W9BNStnTew==" saltValue="WystRo6cZ+51Wiw6c0tXzQ==" spinCount="100000" sheet="1" objects="1" scenarios="1"/>
  <protectedRanges>
    <protectedRange algorithmName="SHA-512" hashValue="U/g4xtr0rEvRyIp3kIx3rEhTt7K9BYdC6MDInj0h8YwvokliY0npU7k3vLfVyGHStO6bdhIbsEM1OpmpUBK7gA==" saltValue="Gn/giybHNhSJtZMpchvZQw==" spinCount="100000" sqref="B115:O1048576" name="Range1"/>
  </protectedRanges>
  <dataValidations count="2">
    <dataValidation type="list" allowBlank="1" showInputMessage="1" showErrorMessage="1" sqref="Q15:Q113 Q114:Q1048576" xr:uid="{61E915A1-46D2-41C7-92C7-EFE33C94E164}">
      <formula1>$T$15:$T$17</formula1>
    </dataValidation>
    <dataValidation type="list" allowBlank="1" showInputMessage="1" showErrorMessage="1" sqref="R15:R113 R114:R1048576" xr:uid="{0E80DCEB-F6EB-4AD7-BDE2-13EC7543E5C9}">
      <formula1>$U$15:$U$16</formula1>
    </dataValidation>
  </dataValidation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9D7B65D4-60DA-4045-A1EB-1D6FFAF21CAF}">
          <x14:formula1>
            <xm:f>'Table 1 - Allowable uses'!$A$2:$A$22</xm:f>
          </x14:formula1>
          <xm:sqref>H415:I1048576 I15:I414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606C6-25D2-4327-B5FA-539F82F5FDD6}">
  <sheetPr>
    <tabColor theme="9"/>
  </sheetPr>
  <dimension ref="A1:AG414"/>
  <sheetViews>
    <sheetView zoomScale="60" zoomScaleNormal="60" workbookViewId="0">
      <pane xSplit="3" ySplit="14" topLeftCell="D46" activePane="bottomRight" state="frozen"/>
      <selection pane="topRight"/>
      <selection pane="bottomLeft"/>
      <selection pane="bottomRight" activeCell="E10" sqref="E10"/>
    </sheetView>
  </sheetViews>
  <sheetFormatPr defaultColWidth="8.7265625" defaultRowHeight="14" x14ac:dyDescent="0.3"/>
  <cols>
    <col min="1" max="1" width="1.54296875" style="11" customWidth="1"/>
    <col min="2" max="2" width="41.453125" style="118" bestFit="1" customWidth="1"/>
    <col min="3" max="3" width="22.7265625" style="118" customWidth="1"/>
    <col min="4" max="4" width="40.6328125" style="118" customWidth="1"/>
    <col min="5" max="5" width="50.6328125" style="118" customWidth="1"/>
    <col min="6" max="6" width="40.6328125" style="118" customWidth="1"/>
    <col min="7" max="7" width="50.6328125" style="118" customWidth="1"/>
    <col min="8" max="8" width="37.7265625" style="118" bestFit="1" customWidth="1"/>
    <col min="9" max="9" width="37.7265625" style="167" customWidth="1"/>
    <col min="10" max="10" width="50.6328125" style="167" customWidth="1"/>
    <col min="11" max="13" width="25.6328125" style="121" customWidth="1"/>
    <col min="14" max="14" width="30.6328125" style="121" customWidth="1"/>
    <col min="15" max="15" width="18.26953125" style="122" bestFit="1" customWidth="1"/>
    <col min="16" max="16" width="8.7265625" style="4" customWidth="1"/>
    <col min="17" max="17" width="40.81640625" style="4" bestFit="1" customWidth="1"/>
    <col min="18" max="18" width="44.26953125" style="4" bestFit="1" customWidth="1"/>
    <col min="19" max="19" width="142.08984375" style="168" bestFit="1" customWidth="1"/>
    <col min="20" max="21" width="8.7265625" style="4" hidden="1" customWidth="1"/>
    <col min="22" max="24" width="8.7265625" style="4" customWidth="1"/>
    <col min="25" max="25" width="50.6328125" style="4" customWidth="1"/>
    <col min="26" max="16384" width="8.7265625" style="4"/>
  </cols>
  <sheetData>
    <row r="1" spans="1:33" ht="18" x14ac:dyDescent="0.4">
      <c r="A1" s="4"/>
      <c r="B1" s="2"/>
      <c r="C1" s="2"/>
      <c r="D1" s="1" t="s">
        <v>0</v>
      </c>
      <c r="E1" s="1"/>
      <c r="F1" s="2"/>
      <c r="G1" s="2"/>
      <c r="H1" s="18"/>
      <c r="I1" s="153"/>
      <c r="J1" s="153"/>
      <c r="K1" s="60"/>
      <c r="L1" s="60"/>
      <c r="M1" s="60"/>
      <c r="N1" s="2"/>
      <c r="O1" s="2"/>
      <c r="T1" s="88" t="s">
        <v>670</v>
      </c>
      <c r="U1" s="88" t="s">
        <v>671</v>
      </c>
    </row>
    <row r="2" spans="1:33" x14ac:dyDescent="0.3">
      <c r="A2" s="4"/>
      <c r="B2" s="7" t="s">
        <v>1</v>
      </c>
      <c r="C2" s="74" t="str">
        <f>IF('Instructions and Totals'!E17="","",'Instructions and Totals'!E17)</f>
        <v/>
      </c>
      <c r="D2" s="17"/>
      <c r="E2" s="17"/>
      <c r="F2" s="42"/>
      <c r="G2" s="42"/>
      <c r="H2" s="43"/>
      <c r="I2" s="154"/>
      <c r="J2" s="154"/>
      <c r="K2" s="43"/>
      <c r="L2" s="43"/>
      <c r="M2" s="43"/>
      <c r="N2" s="4"/>
      <c r="O2" s="4"/>
      <c r="T2" s="88" t="s">
        <v>672</v>
      </c>
      <c r="U2" s="88" t="s">
        <v>673</v>
      </c>
    </row>
    <row r="3" spans="1:33" ht="14.5" x14ac:dyDescent="0.35">
      <c r="A3" s="4"/>
      <c r="B3" s="7" t="s">
        <v>2</v>
      </c>
      <c r="C3" s="74" t="str">
        <f>IF('Instructions and Totals'!E16="","",'Instructions and Totals'!E16)</f>
        <v/>
      </c>
      <c r="D3" s="8" t="s">
        <v>3</v>
      </c>
      <c r="E3" s="8"/>
      <c r="F3" s="42"/>
      <c r="G3" s="42"/>
      <c r="H3" s="43"/>
      <c r="I3" s="154"/>
      <c r="J3" s="154"/>
      <c r="K3" s="43"/>
      <c r="L3" s="43"/>
      <c r="M3" s="43"/>
      <c r="N3" s="4"/>
      <c r="O3" s="4"/>
      <c r="T3" s="88" t="s">
        <v>674</v>
      </c>
      <c r="U3" s="91" t="s">
        <v>675</v>
      </c>
    </row>
    <row r="4" spans="1:33" ht="14.5" x14ac:dyDescent="0.35">
      <c r="A4" s="4"/>
      <c r="B4" s="7"/>
      <c r="C4" s="72"/>
      <c r="D4" s="7"/>
      <c r="E4" s="7"/>
      <c r="F4" s="42"/>
      <c r="G4" s="42"/>
      <c r="H4" s="43"/>
      <c r="I4" s="154"/>
      <c r="J4" s="154"/>
      <c r="K4" s="43"/>
      <c r="L4" s="43"/>
      <c r="M4" s="43"/>
      <c r="N4" s="4"/>
      <c r="O4" s="4"/>
      <c r="T4" s="88" t="s">
        <v>676</v>
      </c>
      <c r="U4" s="5"/>
    </row>
    <row r="5" spans="1:33" ht="15.5" x14ac:dyDescent="0.35">
      <c r="A5" s="4"/>
      <c r="B5" s="14" t="s">
        <v>1356</v>
      </c>
      <c r="C5" s="6"/>
      <c r="D5" s="16"/>
      <c r="E5" s="19"/>
      <c r="F5" s="40"/>
      <c r="G5" s="40"/>
      <c r="H5" s="41"/>
      <c r="I5" s="155"/>
      <c r="J5" s="155"/>
      <c r="K5" s="41"/>
      <c r="L5" s="41"/>
      <c r="M5" s="41"/>
      <c r="N5" s="6"/>
      <c r="O5" s="4"/>
    </row>
    <row r="6" spans="1:33" ht="90" customHeight="1" x14ac:dyDescent="0.3">
      <c r="A6" s="4"/>
      <c r="B6" s="36" t="s">
        <v>1458</v>
      </c>
      <c r="C6" s="3"/>
      <c r="D6" s="15"/>
      <c r="E6" s="47"/>
      <c r="F6" s="44"/>
      <c r="G6" s="44"/>
      <c r="H6" s="45"/>
      <c r="I6" s="156"/>
      <c r="J6" s="156"/>
      <c r="K6" s="45"/>
      <c r="L6" s="45"/>
      <c r="M6" s="45"/>
      <c r="N6" s="3"/>
      <c r="O6" s="4"/>
    </row>
    <row r="7" spans="1:33" ht="15" customHeight="1" x14ac:dyDescent="0.3">
      <c r="A7" s="4"/>
      <c r="B7" s="58"/>
      <c r="C7" s="58"/>
      <c r="D7" s="19"/>
      <c r="E7" s="19"/>
      <c r="F7" s="42"/>
      <c r="G7" s="42"/>
      <c r="H7" s="43"/>
      <c r="I7" s="154"/>
      <c r="J7" s="154"/>
      <c r="K7" s="43"/>
      <c r="L7" s="43"/>
      <c r="M7" s="43"/>
      <c r="N7" s="6"/>
      <c r="O7" s="4"/>
    </row>
    <row r="8" spans="1:33" ht="15" customHeight="1" x14ac:dyDescent="0.3">
      <c r="A8" s="4"/>
      <c r="B8" s="69" t="s">
        <v>1340</v>
      </c>
      <c r="C8" s="101" t="str">
        <f>IFERROR(INDEX('Table 4 - ESSER II allocations'!E:E,MATCH('ESSER II True Up Allocation'!C3,'Table 4 - ESSER II allocations'!B:B,0)),"")</f>
        <v/>
      </c>
      <c r="D8" s="152" t="s">
        <v>1351</v>
      </c>
      <c r="E8" s="19"/>
      <c r="F8" s="42"/>
      <c r="G8" s="42"/>
      <c r="H8" s="43"/>
      <c r="I8" s="154"/>
      <c r="J8" s="154"/>
      <c r="K8" s="43"/>
      <c r="L8" s="43"/>
      <c r="M8" s="43"/>
      <c r="N8" s="6"/>
      <c r="O8" s="4"/>
    </row>
    <row r="9" spans="1:33" ht="15" customHeight="1" x14ac:dyDescent="0.3">
      <c r="A9" s="4"/>
      <c r="B9" s="20" t="s">
        <v>661</v>
      </c>
      <c r="C9" s="101">
        <f>SUMIF(R:R,"&lt;&gt;Revised",O:O)</f>
        <v>0</v>
      </c>
      <c r="D9" s="26"/>
      <c r="E9" s="26"/>
      <c r="F9" s="29"/>
      <c r="G9" s="29"/>
      <c r="H9" s="19"/>
      <c r="I9" s="157"/>
      <c r="J9" s="157"/>
      <c r="K9" s="19"/>
      <c r="L9" s="19"/>
      <c r="M9" s="19"/>
      <c r="N9" s="6"/>
      <c r="O9" s="4"/>
    </row>
    <row r="10" spans="1:33" ht="15" customHeight="1" x14ac:dyDescent="0.3">
      <c r="A10" s="4"/>
      <c r="B10" s="20" t="s">
        <v>663</v>
      </c>
      <c r="C10" s="102">
        <f>SUMIF(Q:Q,"Eligible",O:O)</f>
        <v>0</v>
      </c>
      <c r="D10" s="81" t="s">
        <v>664</v>
      </c>
      <c r="E10" s="26"/>
      <c r="F10" s="29"/>
      <c r="G10" s="29"/>
      <c r="H10" s="19"/>
      <c r="I10" s="157"/>
      <c r="J10" s="157"/>
      <c r="K10" s="19"/>
      <c r="L10" s="19"/>
      <c r="M10" s="19"/>
      <c r="N10" s="6"/>
      <c r="O10" s="4"/>
    </row>
    <row r="11" spans="1:33" ht="15" customHeight="1" x14ac:dyDescent="0.3">
      <c r="A11" s="4"/>
      <c r="B11" s="6"/>
      <c r="C11" s="6"/>
      <c r="D11" s="26"/>
      <c r="E11" s="26"/>
      <c r="F11" s="29"/>
      <c r="G11" s="29"/>
      <c r="H11" s="19"/>
      <c r="I11" s="157"/>
      <c r="J11" s="157"/>
      <c r="K11" s="19"/>
      <c r="L11" s="19"/>
      <c r="M11" s="19"/>
      <c r="N11" s="6"/>
      <c r="O11" s="4"/>
    </row>
    <row r="12" spans="1:33" ht="15.5" x14ac:dyDescent="0.35">
      <c r="A12" s="4"/>
      <c r="B12" s="61" t="s">
        <v>355</v>
      </c>
      <c r="C12" s="62"/>
      <c r="D12" s="63"/>
      <c r="E12" s="63"/>
      <c r="F12" s="62"/>
      <c r="G12" s="62"/>
      <c r="H12" s="62"/>
      <c r="I12" s="158"/>
      <c r="J12" s="158"/>
      <c r="K12" s="62"/>
      <c r="L12" s="62"/>
      <c r="M12" s="62"/>
      <c r="N12" s="62"/>
      <c r="O12" s="62"/>
    </row>
    <row r="13" spans="1:33" ht="18" x14ac:dyDescent="0.35">
      <c r="A13" s="4"/>
      <c r="B13" s="61" t="s">
        <v>363</v>
      </c>
      <c r="C13" s="62"/>
      <c r="D13" s="63"/>
      <c r="E13" s="63"/>
      <c r="F13" s="62"/>
      <c r="G13" s="62"/>
      <c r="H13" s="62"/>
      <c r="I13" s="158"/>
      <c r="J13" s="158"/>
      <c r="K13" s="62"/>
      <c r="L13" s="62"/>
      <c r="M13" s="62"/>
      <c r="N13" s="62"/>
      <c r="O13" s="62"/>
      <c r="Q13" s="82" t="s">
        <v>666</v>
      </c>
      <c r="R13" s="83"/>
      <c r="S13" s="169"/>
      <c r="T13" s="85"/>
      <c r="U13" s="85"/>
    </row>
    <row r="14" spans="1:33" ht="80" customHeight="1" x14ac:dyDescent="0.35">
      <c r="A14" s="75"/>
      <c r="B14" s="46" t="s">
        <v>677</v>
      </c>
      <c r="C14" s="27" t="s">
        <v>27</v>
      </c>
      <c r="D14" s="27" t="s">
        <v>25</v>
      </c>
      <c r="E14" s="27" t="s">
        <v>1341</v>
      </c>
      <c r="F14" s="27" t="s">
        <v>28</v>
      </c>
      <c r="G14" s="27" t="s">
        <v>678</v>
      </c>
      <c r="H14" s="27" t="s">
        <v>29</v>
      </c>
      <c r="I14" s="159" t="s">
        <v>22</v>
      </c>
      <c r="J14" s="159" t="s">
        <v>1454</v>
      </c>
      <c r="K14" s="27" t="s">
        <v>357</v>
      </c>
      <c r="L14" s="27" t="s">
        <v>358</v>
      </c>
      <c r="M14" s="27" t="s">
        <v>359</v>
      </c>
      <c r="N14" s="27" t="s">
        <v>360</v>
      </c>
      <c r="O14" s="28" t="s">
        <v>660</v>
      </c>
      <c r="Q14" s="86" t="s">
        <v>667</v>
      </c>
      <c r="R14" s="86" t="s">
        <v>668</v>
      </c>
      <c r="S14" s="170" t="s">
        <v>669</v>
      </c>
      <c r="T14" s="88"/>
      <c r="U14" s="88"/>
      <c r="Y14" s="11"/>
      <c r="Z14" s="11"/>
      <c r="AA14" s="11"/>
      <c r="AB14" s="11"/>
      <c r="AC14" s="11"/>
      <c r="AD14" s="11"/>
      <c r="AE14" s="11"/>
      <c r="AF14" s="11"/>
      <c r="AG14" s="11"/>
    </row>
    <row r="15" spans="1:33" x14ac:dyDescent="0.3">
      <c r="A15" s="76"/>
      <c r="B15" s="123" t="str">
        <f t="shared" ref="B15:B46" si="0">IFERROR(_xlfn.CONCAT($C$3,"_",C15,"_",LEFT(I15,FIND(".",I15)-1)),"")</f>
        <v/>
      </c>
      <c r="C15" s="114"/>
      <c r="D15" s="114"/>
      <c r="E15" s="114"/>
      <c r="F15" s="118" t="str">
        <f>IFERROR(INDEX('Table 2 - UPDATED functions'!B:B,MATCH('ESSER II True Up Allocation'!E15,'Table 2 - UPDATED functions'!A:A,0)),"")</f>
        <v/>
      </c>
      <c r="G15" s="114"/>
      <c r="H15" s="118" t="str">
        <f>IFERROR(INDEX('Table 3 - UPDATED objects'!B:B,MATCH('ESSER II True Up Allocation'!G15,'Table 3 - UPDATED objects'!A:A,0)),"")</f>
        <v/>
      </c>
      <c r="I15" s="162"/>
      <c r="J15" s="163"/>
      <c r="K15" s="126"/>
      <c r="L15" s="126"/>
      <c r="M15" s="126"/>
      <c r="N15" s="126"/>
      <c r="O15" s="127">
        <f t="shared" ref="O15:O46" si="1">SUM(K15:N15)</f>
        <v>0</v>
      </c>
      <c r="Q15" s="89"/>
      <c r="R15" s="89"/>
      <c r="S15" s="171"/>
      <c r="T15" s="88"/>
      <c r="U15" s="88"/>
    </row>
    <row r="16" spans="1:33" x14ac:dyDescent="0.3">
      <c r="A16" s="76"/>
      <c r="B16" s="123" t="str">
        <f t="shared" si="0"/>
        <v/>
      </c>
      <c r="C16" s="114"/>
      <c r="D16" s="114"/>
      <c r="E16" s="114"/>
      <c r="F16" s="118" t="str">
        <f>IFERROR(INDEX('Table 2 - UPDATED functions'!B:B,MATCH('ESSER II True Up Allocation'!E16,'Table 2 - UPDATED functions'!A:A,0)),"")</f>
        <v/>
      </c>
      <c r="G16" s="114"/>
      <c r="H16" s="118" t="str">
        <f>IFERROR(INDEX('Table 3 - UPDATED objects'!B:B,MATCH('ESSER II True Up Allocation'!G16,'Table 3 - UPDATED objects'!A:A,0)),"")</f>
        <v/>
      </c>
      <c r="I16" s="162"/>
      <c r="J16" s="163"/>
      <c r="K16" s="126"/>
      <c r="L16" s="126"/>
      <c r="M16" s="126"/>
      <c r="N16" s="126"/>
      <c r="O16" s="127">
        <f t="shared" si="1"/>
        <v>0</v>
      </c>
      <c r="Q16" s="89"/>
      <c r="R16" s="89"/>
      <c r="S16" s="171"/>
      <c r="T16" s="88"/>
      <c r="U16" s="91"/>
    </row>
    <row r="17" spans="1:21" ht="14.5" x14ac:dyDescent="0.35">
      <c r="A17" s="76"/>
      <c r="B17" s="123" t="str">
        <f t="shared" si="0"/>
        <v/>
      </c>
      <c r="C17" s="114"/>
      <c r="D17" s="114"/>
      <c r="E17" s="114"/>
      <c r="F17" s="118" t="str">
        <f>IFERROR(INDEX('Table 2 - UPDATED functions'!B:B,MATCH('ESSER II True Up Allocation'!E17,'Table 2 - UPDATED functions'!A:A,0)),"")</f>
        <v/>
      </c>
      <c r="G17" s="114"/>
      <c r="H17" s="118" t="str">
        <f>IFERROR(INDEX('Table 3 - UPDATED objects'!B:B,MATCH('ESSER II True Up Allocation'!G17,'Table 3 - UPDATED objects'!A:A,0)),"")</f>
        <v/>
      </c>
      <c r="I17" s="162"/>
      <c r="J17" s="163"/>
      <c r="K17" s="126"/>
      <c r="L17" s="126"/>
      <c r="M17" s="126"/>
      <c r="N17" s="126"/>
      <c r="O17" s="127">
        <f t="shared" si="1"/>
        <v>0</v>
      </c>
      <c r="Q17" s="89"/>
      <c r="R17" s="89"/>
      <c r="S17" s="171"/>
      <c r="T17" s="88"/>
      <c r="U17" s="5"/>
    </row>
    <row r="18" spans="1:21" x14ac:dyDescent="0.3">
      <c r="A18" s="76"/>
      <c r="B18" s="123" t="str">
        <f t="shared" si="0"/>
        <v/>
      </c>
      <c r="C18" s="114"/>
      <c r="D18" s="114"/>
      <c r="E18" s="114"/>
      <c r="F18" s="118" t="str">
        <f>IFERROR(INDEX('Table 2 - UPDATED functions'!B:B,MATCH('ESSER II True Up Allocation'!E18,'Table 2 - UPDATED functions'!A:A,0)),"")</f>
        <v/>
      </c>
      <c r="G18" s="114"/>
      <c r="H18" s="118" t="str">
        <f>IFERROR(INDEX('Table 3 - UPDATED objects'!B:B,MATCH('ESSER II True Up Allocation'!G18,'Table 3 - UPDATED objects'!A:A,0)),"")</f>
        <v/>
      </c>
      <c r="I18" s="162"/>
      <c r="J18" s="163"/>
      <c r="K18" s="126"/>
      <c r="L18" s="126"/>
      <c r="M18" s="126"/>
      <c r="N18" s="126"/>
      <c r="O18" s="127">
        <f t="shared" si="1"/>
        <v>0</v>
      </c>
      <c r="Q18" s="89"/>
      <c r="R18" s="89"/>
      <c r="S18" s="171"/>
    </row>
    <row r="19" spans="1:21" x14ac:dyDescent="0.3">
      <c r="A19" s="76"/>
      <c r="B19" s="123" t="str">
        <f t="shared" si="0"/>
        <v/>
      </c>
      <c r="C19" s="114"/>
      <c r="D19" s="114"/>
      <c r="E19" s="114"/>
      <c r="F19" s="118" t="str">
        <f>IFERROR(INDEX('Table 2 - UPDATED functions'!B:B,MATCH('ESSER II True Up Allocation'!E19,'Table 2 - UPDATED functions'!A:A,0)),"")</f>
        <v/>
      </c>
      <c r="G19" s="114"/>
      <c r="H19" s="118" t="str">
        <f>IFERROR(INDEX('Table 3 - UPDATED objects'!B:B,MATCH('ESSER II True Up Allocation'!G19,'Table 3 - UPDATED objects'!A:A,0)),"")</f>
        <v/>
      </c>
      <c r="I19" s="162"/>
      <c r="J19" s="163"/>
      <c r="K19" s="126"/>
      <c r="L19" s="126"/>
      <c r="M19" s="126"/>
      <c r="N19" s="126"/>
      <c r="O19" s="127">
        <f t="shared" si="1"/>
        <v>0</v>
      </c>
      <c r="Q19" s="89"/>
      <c r="R19" s="89"/>
      <c r="S19" s="171"/>
    </row>
    <row r="20" spans="1:21" x14ac:dyDescent="0.3">
      <c r="A20" s="76"/>
      <c r="B20" s="123" t="str">
        <f t="shared" si="0"/>
        <v/>
      </c>
      <c r="C20" s="114"/>
      <c r="D20" s="114"/>
      <c r="E20" s="114"/>
      <c r="F20" s="118" t="str">
        <f>IFERROR(INDEX('Table 2 - UPDATED functions'!B:B,MATCH('ESSER II True Up Allocation'!E20,'Table 2 - UPDATED functions'!A:A,0)),"")</f>
        <v/>
      </c>
      <c r="G20" s="114"/>
      <c r="H20" s="118" t="str">
        <f>IFERROR(INDEX('Table 3 - UPDATED objects'!B:B,MATCH('ESSER II True Up Allocation'!G20,'Table 3 - UPDATED objects'!A:A,0)),"")</f>
        <v/>
      </c>
      <c r="I20" s="162"/>
      <c r="J20" s="163"/>
      <c r="K20" s="126"/>
      <c r="L20" s="126"/>
      <c r="M20" s="126"/>
      <c r="N20" s="126"/>
      <c r="O20" s="127">
        <f t="shared" si="1"/>
        <v>0</v>
      </c>
      <c r="Q20" s="89"/>
      <c r="R20" s="89"/>
      <c r="S20" s="171"/>
    </row>
    <row r="21" spans="1:21" x14ac:dyDescent="0.3">
      <c r="A21" s="76"/>
      <c r="B21" s="123" t="str">
        <f t="shared" si="0"/>
        <v/>
      </c>
      <c r="C21" s="114"/>
      <c r="D21" s="114"/>
      <c r="E21" s="114"/>
      <c r="F21" s="118" t="str">
        <f>IFERROR(INDEX('Table 2 - UPDATED functions'!B:B,MATCH('ESSER II True Up Allocation'!E21,'Table 2 - UPDATED functions'!A:A,0)),"")</f>
        <v/>
      </c>
      <c r="G21" s="114"/>
      <c r="H21" s="118" t="str">
        <f>IFERROR(INDEX('Table 3 - UPDATED objects'!B:B,MATCH('ESSER II True Up Allocation'!G21,'Table 3 - UPDATED objects'!A:A,0)),"")</f>
        <v/>
      </c>
      <c r="I21" s="162"/>
      <c r="J21" s="163"/>
      <c r="K21" s="126"/>
      <c r="L21" s="126"/>
      <c r="M21" s="126"/>
      <c r="N21" s="126"/>
      <c r="O21" s="127">
        <f t="shared" si="1"/>
        <v>0</v>
      </c>
      <c r="Q21" s="89"/>
      <c r="R21" s="89"/>
      <c r="S21" s="171"/>
    </row>
    <row r="22" spans="1:21" x14ac:dyDescent="0.3">
      <c r="A22" s="76"/>
      <c r="B22" s="123" t="str">
        <f t="shared" si="0"/>
        <v/>
      </c>
      <c r="C22" s="114"/>
      <c r="D22" s="114"/>
      <c r="E22" s="114"/>
      <c r="F22" s="118" t="str">
        <f>IFERROR(INDEX('Table 2 - UPDATED functions'!B:B,MATCH('ESSER II True Up Allocation'!E22,'Table 2 - UPDATED functions'!A:A,0)),"")</f>
        <v/>
      </c>
      <c r="G22" s="114"/>
      <c r="H22" s="118" t="str">
        <f>IFERROR(INDEX('Table 3 - UPDATED objects'!B:B,MATCH('ESSER II True Up Allocation'!G22,'Table 3 - UPDATED objects'!A:A,0)),"")</f>
        <v/>
      </c>
      <c r="I22" s="162"/>
      <c r="J22" s="163"/>
      <c r="K22" s="126"/>
      <c r="L22" s="126"/>
      <c r="M22" s="126"/>
      <c r="N22" s="126"/>
      <c r="O22" s="127">
        <f t="shared" si="1"/>
        <v>0</v>
      </c>
      <c r="Q22" s="89"/>
      <c r="R22" s="89"/>
      <c r="S22" s="171"/>
    </row>
    <row r="23" spans="1:21" x14ac:dyDescent="0.3">
      <c r="A23" s="76"/>
      <c r="B23" s="123" t="str">
        <f t="shared" si="0"/>
        <v/>
      </c>
      <c r="C23" s="114"/>
      <c r="D23" s="114"/>
      <c r="E23" s="114"/>
      <c r="F23" s="118" t="str">
        <f>IFERROR(INDEX('Table 2 - UPDATED functions'!B:B,MATCH('ESSER II True Up Allocation'!E23,'Table 2 - UPDATED functions'!A:A,0)),"")</f>
        <v/>
      </c>
      <c r="G23" s="114"/>
      <c r="H23" s="118" t="str">
        <f>IFERROR(INDEX('Table 3 - UPDATED objects'!B:B,MATCH('ESSER II True Up Allocation'!G23,'Table 3 - UPDATED objects'!A:A,0)),"")</f>
        <v/>
      </c>
      <c r="I23" s="162"/>
      <c r="J23" s="163"/>
      <c r="K23" s="126"/>
      <c r="L23" s="126"/>
      <c r="M23" s="126"/>
      <c r="N23" s="126"/>
      <c r="O23" s="127">
        <f t="shared" si="1"/>
        <v>0</v>
      </c>
      <c r="Q23" s="89"/>
      <c r="R23" s="89"/>
      <c r="S23" s="171"/>
    </row>
    <row r="24" spans="1:21" ht="14" customHeight="1" x14ac:dyDescent="0.3">
      <c r="A24" s="76"/>
      <c r="B24" s="123" t="str">
        <f t="shared" si="0"/>
        <v/>
      </c>
      <c r="C24" s="114"/>
      <c r="D24" s="114"/>
      <c r="E24" s="114"/>
      <c r="F24" s="118" t="str">
        <f>IFERROR(INDEX('Table 2 - UPDATED functions'!B:B,MATCH('ESSER II True Up Allocation'!E24,'Table 2 - UPDATED functions'!A:A,0)),"")</f>
        <v/>
      </c>
      <c r="G24" s="114"/>
      <c r="H24" s="118" t="str">
        <f>IFERROR(INDEX('Table 3 - UPDATED objects'!B:B,MATCH('ESSER II True Up Allocation'!G24,'Table 3 - UPDATED objects'!A:A,0)),"")</f>
        <v/>
      </c>
      <c r="I24" s="162"/>
      <c r="J24" s="163"/>
      <c r="K24" s="126"/>
      <c r="L24" s="126"/>
      <c r="M24" s="126"/>
      <c r="N24" s="126"/>
      <c r="O24" s="127">
        <f t="shared" si="1"/>
        <v>0</v>
      </c>
      <c r="Q24" s="89"/>
      <c r="R24" s="89"/>
      <c r="S24" s="171"/>
    </row>
    <row r="25" spans="1:21" x14ac:dyDescent="0.3">
      <c r="A25" s="76"/>
      <c r="B25" s="123" t="str">
        <f t="shared" si="0"/>
        <v/>
      </c>
      <c r="C25" s="114"/>
      <c r="D25" s="114"/>
      <c r="E25" s="114"/>
      <c r="F25" s="118" t="str">
        <f>IFERROR(INDEX('Table 2 - UPDATED functions'!B:B,MATCH('ESSER II True Up Allocation'!E25,'Table 2 - UPDATED functions'!A:A,0)),"")</f>
        <v/>
      </c>
      <c r="G25" s="114"/>
      <c r="H25" s="118" t="str">
        <f>IFERROR(INDEX('Table 3 - UPDATED objects'!B:B,MATCH('ESSER II True Up Allocation'!G25,'Table 3 - UPDATED objects'!A:A,0)),"")</f>
        <v/>
      </c>
      <c r="I25" s="162"/>
      <c r="J25" s="163"/>
      <c r="K25" s="126"/>
      <c r="L25" s="126"/>
      <c r="M25" s="126"/>
      <c r="N25" s="126"/>
      <c r="O25" s="127">
        <f t="shared" si="1"/>
        <v>0</v>
      </c>
      <c r="Q25" s="89"/>
      <c r="R25" s="89"/>
      <c r="S25" s="171"/>
    </row>
    <row r="26" spans="1:21" x14ac:dyDescent="0.3">
      <c r="A26" s="76"/>
      <c r="B26" s="123" t="str">
        <f t="shared" si="0"/>
        <v/>
      </c>
      <c r="C26" s="114"/>
      <c r="D26" s="114"/>
      <c r="E26" s="114"/>
      <c r="F26" s="118" t="str">
        <f>IFERROR(INDEX('Table 2 - UPDATED functions'!B:B,MATCH('ESSER II True Up Allocation'!E26,'Table 2 - UPDATED functions'!A:A,0)),"")</f>
        <v/>
      </c>
      <c r="G26" s="114"/>
      <c r="H26" s="118" t="str">
        <f>IFERROR(INDEX('Table 3 - UPDATED objects'!B:B,MATCH('ESSER II True Up Allocation'!G26,'Table 3 - UPDATED objects'!A:A,0)),"")</f>
        <v/>
      </c>
      <c r="I26" s="162"/>
      <c r="J26" s="163"/>
      <c r="K26" s="126"/>
      <c r="L26" s="126"/>
      <c r="M26" s="126"/>
      <c r="N26" s="126"/>
      <c r="O26" s="127">
        <f t="shared" si="1"/>
        <v>0</v>
      </c>
      <c r="Q26" s="89"/>
      <c r="R26" s="89"/>
      <c r="S26" s="171"/>
    </row>
    <row r="27" spans="1:21" x14ac:dyDescent="0.3">
      <c r="A27" s="76"/>
      <c r="B27" s="123" t="str">
        <f t="shared" si="0"/>
        <v/>
      </c>
      <c r="C27" s="114"/>
      <c r="D27" s="114"/>
      <c r="E27" s="114"/>
      <c r="F27" s="118" t="str">
        <f>IFERROR(INDEX('Table 2 - UPDATED functions'!B:B,MATCH('ESSER II True Up Allocation'!E27,'Table 2 - UPDATED functions'!A:A,0)),"")</f>
        <v/>
      </c>
      <c r="G27" s="114"/>
      <c r="H27" s="118" t="str">
        <f>IFERROR(INDEX('Table 3 - UPDATED objects'!B:B,MATCH('ESSER II True Up Allocation'!G27,'Table 3 - UPDATED objects'!A:A,0)),"")</f>
        <v/>
      </c>
      <c r="I27" s="162"/>
      <c r="J27" s="163"/>
      <c r="K27" s="126"/>
      <c r="L27" s="126"/>
      <c r="M27" s="126"/>
      <c r="N27" s="126"/>
      <c r="O27" s="127">
        <f t="shared" si="1"/>
        <v>0</v>
      </c>
      <c r="Q27" s="89"/>
      <c r="R27" s="89"/>
      <c r="S27" s="171"/>
    </row>
    <row r="28" spans="1:21" x14ac:dyDescent="0.3">
      <c r="A28" s="76"/>
      <c r="B28" s="123" t="str">
        <f t="shared" si="0"/>
        <v/>
      </c>
      <c r="C28" s="114"/>
      <c r="D28" s="114"/>
      <c r="E28" s="114"/>
      <c r="F28" s="118" t="str">
        <f>IFERROR(INDEX('Table 2 - UPDATED functions'!B:B,MATCH('ESSER II True Up Allocation'!E28,'Table 2 - UPDATED functions'!A:A,0)),"")</f>
        <v/>
      </c>
      <c r="G28" s="114"/>
      <c r="H28" s="118" t="str">
        <f>IFERROR(INDEX('Table 3 - UPDATED objects'!B:B,MATCH('ESSER II True Up Allocation'!G28,'Table 3 - UPDATED objects'!A:A,0)),"")</f>
        <v/>
      </c>
      <c r="I28" s="162"/>
      <c r="J28" s="163"/>
      <c r="K28" s="126"/>
      <c r="L28" s="126"/>
      <c r="M28" s="126"/>
      <c r="N28" s="126"/>
      <c r="O28" s="127">
        <f t="shared" si="1"/>
        <v>0</v>
      </c>
      <c r="Q28" s="89"/>
      <c r="R28" s="89"/>
      <c r="S28" s="171"/>
    </row>
    <row r="29" spans="1:21" x14ac:dyDescent="0.3">
      <c r="A29" s="76"/>
      <c r="B29" s="123" t="str">
        <f t="shared" si="0"/>
        <v/>
      </c>
      <c r="C29" s="114"/>
      <c r="D29" s="114"/>
      <c r="E29" s="114"/>
      <c r="F29" s="118" t="str">
        <f>IFERROR(INDEX('Table 2 - UPDATED functions'!B:B,MATCH('ESSER II True Up Allocation'!E29,'Table 2 - UPDATED functions'!A:A,0)),"")</f>
        <v/>
      </c>
      <c r="G29" s="114"/>
      <c r="H29" s="118" t="str">
        <f>IFERROR(INDEX('Table 3 - UPDATED objects'!B:B,MATCH('ESSER II True Up Allocation'!G29,'Table 3 - UPDATED objects'!A:A,0)),"")</f>
        <v/>
      </c>
      <c r="I29" s="162"/>
      <c r="J29" s="163"/>
      <c r="K29" s="126"/>
      <c r="L29" s="126"/>
      <c r="M29" s="126"/>
      <c r="N29" s="126"/>
      <c r="O29" s="127">
        <f t="shared" si="1"/>
        <v>0</v>
      </c>
      <c r="Q29" s="89"/>
      <c r="R29" s="89"/>
      <c r="S29" s="171"/>
    </row>
    <row r="30" spans="1:21" x14ac:dyDescent="0.3">
      <c r="A30" s="76"/>
      <c r="B30" s="123" t="str">
        <f t="shared" si="0"/>
        <v/>
      </c>
      <c r="C30" s="114"/>
      <c r="D30" s="114"/>
      <c r="E30" s="114"/>
      <c r="F30" s="118" t="str">
        <f>IFERROR(INDEX('Table 2 - UPDATED functions'!B:B,MATCH('ESSER II True Up Allocation'!E30,'Table 2 - UPDATED functions'!A:A,0)),"")</f>
        <v/>
      </c>
      <c r="G30" s="114"/>
      <c r="H30" s="118" t="str">
        <f>IFERROR(INDEX('Table 3 - UPDATED objects'!B:B,MATCH('ESSER II True Up Allocation'!G30,'Table 3 - UPDATED objects'!A:A,0)),"")</f>
        <v/>
      </c>
      <c r="I30" s="162"/>
      <c r="J30" s="163"/>
      <c r="K30" s="126"/>
      <c r="L30" s="126"/>
      <c r="M30" s="126"/>
      <c r="N30" s="126"/>
      <c r="O30" s="127">
        <f t="shared" si="1"/>
        <v>0</v>
      </c>
      <c r="Q30" s="89"/>
      <c r="R30" s="89"/>
      <c r="S30" s="171"/>
    </row>
    <row r="31" spans="1:21" x14ac:dyDescent="0.3">
      <c r="A31" s="76"/>
      <c r="B31" s="123" t="str">
        <f t="shared" si="0"/>
        <v/>
      </c>
      <c r="C31" s="114"/>
      <c r="D31" s="114"/>
      <c r="E31" s="114"/>
      <c r="F31" s="118" t="str">
        <f>IFERROR(INDEX('Table 2 - UPDATED functions'!B:B,MATCH('ESSER II True Up Allocation'!E31,'Table 2 - UPDATED functions'!A:A,0)),"")</f>
        <v/>
      </c>
      <c r="G31" s="114"/>
      <c r="H31" s="118" t="str">
        <f>IFERROR(INDEX('Table 3 - UPDATED objects'!B:B,MATCH('ESSER II True Up Allocation'!G31,'Table 3 - UPDATED objects'!A:A,0)),"")</f>
        <v/>
      </c>
      <c r="I31" s="162"/>
      <c r="J31" s="163"/>
      <c r="K31" s="126"/>
      <c r="L31" s="126"/>
      <c r="M31" s="126"/>
      <c r="N31" s="126"/>
      <c r="O31" s="127">
        <f t="shared" si="1"/>
        <v>0</v>
      </c>
      <c r="Q31" s="89"/>
      <c r="R31" s="89"/>
      <c r="S31" s="171"/>
    </row>
    <row r="32" spans="1:21" x14ac:dyDescent="0.3">
      <c r="A32" s="76"/>
      <c r="B32" s="123" t="str">
        <f t="shared" si="0"/>
        <v/>
      </c>
      <c r="C32" s="114"/>
      <c r="D32" s="114"/>
      <c r="E32" s="114"/>
      <c r="F32" s="118" t="str">
        <f>IFERROR(INDEX('Table 2 - UPDATED functions'!B:B,MATCH('ESSER II True Up Allocation'!E32,'Table 2 - UPDATED functions'!A:A,0)),"")</f>
        <v/>
      </c>
      <c r="G32" s="114"/>
      <c r="H32" s="118" t="str">
        <f>IFERROR(INDEX('Table 3 - UPDATED objects'!B:B,MATCH('ESSER II True Up Allocation'!G32,'Table 3 - UPDATED objects'!A:A,0)),"")</f>
        <v/>
      </c>
      <c r="I32" s="162"/>
      <c r="J32" s="163"/>
      <c r="K32" s="126"/>
      <c r="L32" s="126"/>
      <c r="M32" s="126"/>
      <c r="N32" s="126"/>
      <c r="O32" s="127">
        <f t="shared" si="1"/>
        <v>0</v>
      </c>
      <c r="Q32" s="89"/>
      <c r="R32" s="89"/>
      <c r="S32" s="171"/>
    </row>
    <row r="33" spans="1:19" x14ac:dyDescent="0.3">
      <c r="A33" s="76"/>
      <c r="B33" s="123" t="str">
        <f t="shared" si="0"/>
        <v/>
      </c>
      <c r="C33" s="114"/>
      <c r="D33" s="114"/>
      <c r="E33" s="114"/>
      <c r="F33" s="118" t="str">
        <f>IFERROR(INDEX('Table 2 - UPDATED functions'!B:B,MATCH('ESSER II True Up Allocation'!E33,'Table 2 - UPDATED functions'!A:A,0)),"")</f>
        <v/>
      </c>
      <c r="G33" s="114"/>
      <c r="H33" s="118" t="str">
        <f>IFERROR(INDEX('Table 3 - UPDATED objects'!B:B,MATCH('ESSER II True Up Allocation'!G33,'Table 3 - UPDATED objects'!A:A,0)),"")</f>
        <v/>
      </c>
      <c r="I33" s="162"/>
      <c r="J33" s="163"/>
      <c r="K33" s="126"/>
      <c r="L33" s="126"/>
      <c r="M33" s="126"/>
      <c r="N33" s="126"/>
      <c r="O33" s="127">
        <f t="shared" si="1"/>
        <v>0</v>
      </c>
      <c r="Q33" s="89"/>
      <c r="R33" s="89"/>
      <c r="S33" s="171"/>
    </row>
    <row r="34" spans="1:19" ht="14" customHeight="1" x14ac:dyDescent="0.3">
      <c r="A34" s="76"/>
      <c r="B34" s="123" t="str">
        <f t="shared" si="0"/>
        <v/>
      </c>
      <c r="C34" s="114"/>
      <c r="D34" s="114"/>
      <c r="E34" s="114"/>
      <c r="F34" s="118" t="str">
        <f>IFERROR(INDEX('Table 2 - UPDATED functions'!B:B,MATCH('ESSER II True Up Allocation'!E34,'Table 2 - UPDATED functions'!A:A,0)),"")</f>
        <v/>
      </c>
      <c r="G34" s="114"/>
      <c r="H34" s="118" t="str">
        <f>IFERROR(INDEX('Table 3 - UPDATED objects'!B:B,MATCH('ESSER II True Up Allocation'!G34,'Table 3 - UPDATED objects'!A:A,0)),"")</f>
        <v/>
      </c>
      <c r="I34" s="162"/>
      <c r="J34" s="163"/>
      <c r="K34" s="126"/>
      <c r="L34" s="126"/>
      <c r="M34" s="126"/>
      <c r="N34" s="126"/>
      <c r="O34" s="127">
        <f t="shared" si="1"/>
        <v>0</v>
      </c>
      <c r="Q34" s="89"/>
      <c r="R34" s="89"/>
      <c r="S34" s="171"/>
    </row>
    <row r="35" spans="1:19" x14ac:dyDescent="0.3">
      <c r="A35" s="76"/>
      <c r="B35" s="123" t="str">
        <f t="shared" si="0"/>
        <v/>
      </c>
      <c r="C35" s="114"/>
      <c r="D35" s="114"/>
      <c r="E35" s="114"/>
      <c r="F35" s="118" t="str">
        <f>IFERROR(INDEX('Table 2 - UPDATED functions'!B:B,MATCH('ESSER II True Up Allocation'!E35,'Table 2 - UPDATED functions'!A:A,0)),"")</f>
        <v/>
      </c>
      <c r="G35" s="114"/>
      <c r="H35" s="118" t="str">
        <f>IFERROR(INDEX('Table 3 - UPDATED objects'!B:B,MATCH('ESSER II True Up Allocation'!G35,'Table 3 - UPDATED objects'!A:A,0)),"")</f>
        <v/>
      </c>
      <c r="I35" s="162"/>
      <c r="J35" s="163"/>
      <c r="K35" s="126"/>
      <c r="L35" s="126"/>
      <c r="M35" s="126"/>
      <c r="N35" s="126"/>
      <c r="O35" s="127">
        <f t="shared" si="1"/>
        <v>0</v>
      </c>
      <c r="Q35" s="89"/>
      <c r="R35" s="89"/>
      <c r="S35" s="171"/>
    </row>
    <row r="36" spans="1:19" x14ac:dyDescent="0.3">
      <c r="A36" s="76"/>
      <c r="B36" s="123" t="str">
        <f t="shared" si="0"/>
        <v/>
      </c>
      <c r="C36" s="114"/>
      <c r="D36" s="114"/>
      <c r="E36" s="114"/>
      <c r="F36" s="118" t="str">
        <f>IFERROR(INDEX('Table 2 - UPDATED functions'!B:B,MATCH('ESSER II True Up Allocation'!E36,'Table 2 - UPDATED functions'!A:A,0)),"")</f>
        <v/>
      </c>
      <c r="G36" s="114"/>
      <c r="H36" s="118" t="str">
        <f>IFERROR(INDEX('Table 3 - UPDATED objects'!B:B,MATCH('ESSER II True Up Allocation'!G36,'Table 3 - UPDATED objects'!A:A,0)),"")</f>
        <v/>
      </c>
      <c r="I36" s="162"/>
      <c r="J36" s="163"/>
      <c r="K36" s="126"/>
      <c r="L36" s="126"/>
      <c r="M36" s="126"/>
      <c r="N36" s="126"/>
      <c r="O36" s="127">
        <f t="shared" si="1"/>
        <v>0</v>
      </c>
      <c r="Q36" s="89"/>
      <c r="R36" s="89"/>
      <c r="S36" s="171"/>
    </row>
    <row r="37" spans="1:19" x14ac:dyDescent="0.3">
      <c r="A37" s="76"/>
      <c r="B37" s="123" t="str">
        <f t="shared" si="0"/>
        <v/>
      </c>
      <c r="C37" s="114"/>
      <c r="D37" s="114"/>
      <c r="E37" s="114"/>
      <c r="F37" s="118" t="str">
        <f>IFERROR(INDEX('Table 2 - UPDATED functions'!B:B,MATCH('ESSER II True Up Allocation'!E37,'Table 2 - UPDATED functions'!A:A,0)),"")</f>
        <v/>
      </c>
      <c r="G37" s="114"/>
      <c r="H37" s="118" t="str">
        <f>IFERROR(INDEX('Table 3 - UPDATED objects'!B:B,MATCH('ESSER II True Up Allocation'!G37,'Table 3 - UPDATED objects'!A:A,0)),"")</f>
        <v/>
      </c>
      <c r="I37" s="162"/>
      <c r="J37" s="163"/>
      <c r="K37" s="126"/>
      <c r="L37" s="126"/>
      <c r="M37" s="126"/>
      <c r="N37" s="126"/>
      <c r="O37" s="127">
        <f t="shared" si="1"/>
        <v>0</v>
      </c>
      <c r="Q37" s="89"/>
      <c r="R37" s="89"/>
      <c r="S37" s="171"/>
    </row>
    <row r="38" spans="1:19" x14ac:dyDescent="0.3">
      <c r="A38" s="76"/>
      <c r="B38" s="123" t="str">
        <f t="shared" si="0"/>
        <v/>
      </c>
      <c r="C38" s="114"/>
      <c r="D38" s="114"/>
      <c r="E38" s="114"/>
      <c r="F38" s="118" t="str">
        <f>IFERROR(INDEX('Table 2 - UPDATED functions'!B:B,MATCH('ESSER II True Up Allocation'!E38,'Table 2 - UPDATED functions'!A:A,0)),"")</f>
        <v/>
      </c>
      <c r="G38" s="114"/>
      <c r="H38" s="118" t="str">
        <f>IFERROR(INDEX('Table 3 - UPDATED objects'!B:B,MATCH('ESSER II True Up Allocation'!G38,'Table 3 - UPDATED objects'!A:A,0)),"")</f>
        <v/>
      </c>
      <c r="I38" s="162"/>
      <c r="J38" s="163"/>
      <c r="K38" s="126"/>
      <c r="L38" s="126"/>
      <c r="M38" s="126"/>
      <c r="N38" s="126"/>
      <c r="O38" s="127">
        <f t="shared" si="1"/>
        <v>0</v>
      </c>
      <c r="Q38" s="89"/>
      <c r="R38" s="89"/>
      <c r="S38" s="171"/>
    </row>
    <row r="39" spans="1:19" x14ac:dyDescent="0.3">
      <c r="A39" s="76"/>
      <c r="B39" s="123" t="str">
        <f t="shared" si="0"/>
        <v/>
      </c>
      <c r="C39" s="114"/>
      <c r="D39" s="114"/>
      <c r="E39" s="114"/>
      <c r="F39" s="118" t="str">
        <f>IFERROR(INDEX('Table 2 - UPDATED functions'!B:B,MATCH('ESSER II True Up Allocation'!E39,'Table 2 - UPDATED functions'!A:A,0)),"")</f>
        <v/>
      </c>
      <c r="G39" s="114"/>
      <c r="H39" s="118" t="str">
        <f>IFERROR(INDEX('Table 3 - UPDATED objects'!B:B,MATCH('ESSER II True Up Allocation'!G39,'Table 3 - UPDATED objects'!A:A,0)),"")</f>
        <v/>
      </c>
      <c r="I39" s="162"/>
      <c r="J39" s="163"/>
      <c r="K39" s="126"/>
      <c r="L39" s="126"/>
      <c r="M39" s="126"/>
      <c r="N39" s="126"/>
      <c r="O39" s="127">
        <f t="shared" si="1"/>
        <v>0</v>
      </c>
      <c r="Q39" s="89"/>
      <c r="R39" s="89"/>
      <c r="S39" s="171"/>
    </row>
    <row r="40" spans="1:19" x14ac:dyDescent="0.3">
      <c r="A40" s="76"/>
      <c r="B40" s="123" t="str">
        <f t="shared" si="0"/>
        <v/>
      </c>
      <c r="C40" s="114"/>
      <c r="D40" s="114"/>
      <c r="E40" s="114"/>
      <c r="F40" s="118" t="str">
        <f>IFERROR(INDEX('Table 2 - UPDATED functions'!B:B,MATCH('ESSER II True Up Allocation'!E40,'Table 2 - UPDATED functions'!A:A,0)),"")</f>
        <v/>
      </c>
      <c r="G40" s="114"/>
      <c r="H40" s="118" t="str">
        <f>IFERROR(INDEX('Table 3 - UPDATED objects'!B:B,MATCH('ESSER II True Up Allocation'!G40,'Table 3 - UPDATED objects'!A:A,0)),"")</f>
        <v/>
      </c>
      <c r="I40" s="162"/>
      <c r="J40" s="163"/>
      <c r="K40" s="126"/>
      <c r="L40" s="126"/>
      <c r="M40" s="126"/>
      <c r="N40" s="126"/>
      <c r="O40" s="127">
        <f t="shared" si="1"/>
        <v>0</v>
      </c>
      <c r="Q40" s="89"/>
      <c r="R40" s="89"/>
      <c r="S40" s="171"/>
    </row>
    <row r="41" spans="1:19" x14ac:dyDescent="0.3">
      <c r="A41" s="76"/>
      <c r="B41" s="123" t="str">
        <f t="shared" si="0"/>
        <v/>
      </c>
      <c r="C41" s="114"/>
      <c r="D41" s="114"/>
      <c r="E41" s="114"/>
      <c r="F41" s="118" t="str">
        <f>IFERROR(INDEX('Table 2 - UPDATED functions'!B:B,MATCH('ESSER II True Up Allocation'!E41,'Table 2 - UPDATED functions'!A:A,0)),"")</f>
        <v/>
      </c>
      <c r="G41" s="114"/>
      <c r="H41" s="118" t="str">
        <f>IFERROR(INDEX('Table 3 - UPDATED objects'!B:B,MATCH('ESSER II True Up Allocation'!G41,'Table 3 - UPDATED objects'!A:A,0)),"")</f>
        <v/>
      </c>
      <c r="I41" s="162"/>
      <c r="J41" s="163"/>
      <c r="K41" s="126"/>
      <c r="L41" s="126"/>
      <c r="M41" s="126"/>
      <c r="N41" s="126"/>
      <c r="O41" s="127">
        <f t="shared" si="1"/>
        <v>0</v>
      </c>
      <c r="Q41" s="89"/>
      <c r="R41" s="89"/>
      <c r="S41" s="171"/>
    </row>
    <row r="42" spans="1:19" x14ac:dyDescent="0.3">
      <c r="A42" s="76"/>
      <c r="B42" s="123" t="str">
        <f t="shared" si="0"/>
        <v/>
      </c>
      <c r="C42" s="114"/>
      <c r="D42" s="114"/>
      <c r="E42" s="114"/>
      <c r="F42" s="118" t="str">
        <f>IFERROR(INDEX('Table 2 - UPDATED functions'!B:B,MATCH('ESSER II True Up Allocation'!E42,'Table 2 - UPDATED functions'!A:A,0)),"")</f>
        <v/>
      </c>
      <c r="G42" s="114"/>
      <c r="H42" s="118" t="str">
        <f>IFERROR(INDEX('Table 3 - UPDATED objects'!B:B,MATCH('ESSER II True Up Allocation'!G42,'Table 3 - UPDATED objects'!A:A,0)),"")</f>
        <v/>
      </c>
      <c r="I42" s="162"/>
      <c r="J42" s="163"/>
      <c r="K42" s="126"/>
      <c r="L42" s="126"/>
      <c r="M42" s="126"/>
      <c r="N42" s="126"/>
      <c r="O42" s="127">
        <f t="shared" si="1"/>
        <v>0</v>
      </c>
      <c r="Q42" s="89"/>
      <c r="R42" s="89"/>
      <c r="S42" s="171"/>
    </row>
    <row r="43" spans="1:19" x14ac:dyDescent="0.3">
      <c r="A43" s="76"/>
      <c r="B43" s="123" t="str">
        <f t="shared" si="0"/>
        <v/>
      </c>
      <c r="C43" s="114"/>
      <c r="D43" s="114"/>
      <c r="E43" s="114"/>
      <c r="F43" s="118" t="str">
        <f>IFERROR(INDEX('Table 2 - UPDATED functions'!B:B,MATCH('ESSER II True Up Allocation'!E43,'Table 2 - UPDATED functions'!A:A,0)),"")</f>
        <v/>
      </c>
      <c r="G43" s="114"/>
      <c r="H43" s="118" t="str">
        <f>IFERROR(INDEX('Table 3 - UPDATED objects'!B:B,MATCH('ESSER II True Up Allocation'!G43,'Table 3 - UPDATED objects'!A:A,0)),"")</f>
        <v/>
      </c>
      <c r="I43" s="162"/>
      <c r="J43" s="163"/>
      <c r="K43" s="126"/>
      <c r="L43" s="126"/>
      <c r="M43" s="126"/>
      <c r="N43" s="126"/>
      <c r="O43" s="127">
        <f t="shared" si="1"/>
        <v>0</v>
      </c>
      <c r="Q43" s="89"/>
      <c r="R43" s="89"/>
      <c r="S43" s="171"/>
    </row>
    <row r="44" spans="1:19" ht="14" customHeight="1" x14ac:dyDescent="0.3">
      <c r="A44" s="76"/>
      <c r="B44" s="123" t="str">
        <f t="shared" si="0"/>
        <v/>
      </c>
      <c r="C44" s="114"/>
      <c r="D44" s="114"/>
      <c r="E44" s="114"/>
      <c r="F44" s="118" t="str">
        <f>IFERROR(INDEX('Table 2 - UPDATED functions'!B:B,MATCH('ESSER II True Up Allocation'!E44,'Table 2 - UPDATED functions'!A:A,0)),"")</f>
        <v/>
      </c>
      <c r="G44" s="114"/>
      <c r="H44" s="118" t="str">
        <f>IFERROR(INDEX('Table 3 - UPDATED objects'!B:B,MATCH('ESSER II True Up Allocation'!G44,'Table 3 - UPDATED objects'!A:A,0)),"")</f>
        <v/>
      </c>
      <c r="I44" s="162"/>
      <c r="J44" s="163"/>
      <c r="K44" s="126"/>
      <c r="L44" s="126"/>
      <c r="M44" s="126"/>
      <c r="N44" s="126"/>
      <c r="O44" s="127">
        <f t="shared" si="1"/>
        <v>0</v>
      </c>
      <c r="Q44" s="89"/>
      <c r="R44" s="89"/>
      <c r="S44" s="171"/>
    </row>
    <row r="45" spans="1:19" x14ac:dyDescent="0.3">
      <c r="A45" s="76"/>
      <c r="B45" s="123" t="str">
        <f t="shared" si="0"/>
        <v/>
      </c>
      <c r="C45" s="114"/>
      <c r="D45" s="114"/>
      <c r="E45" s="114"/>
      <c r="F45" s="118" t="str">
        <f>IFERROR(INDEX('Table 2 - UPDATED functions'!B:B,MATCH('ESSER II True Up Allocation'!E45,'Table 2 - UPDATED functions'!A:A,0)),"")</f>
        <v/>
      </c>
      <c r="G45" s="114"/>
      <c r="H45" s="118" t="str">
        <f>IFERROR(INDEX('Table 3 - UPDATED objects'!B:B,MATCH('ESSER II True Up Allocation'!G45,'Table 3 - UPDATED objects'!A:A,0)),"")</f>
        <v/>
      </c>
      <c r="I45" s="162"/>
      <c r="J45" s="163"/>
      <c r="K45" s="126"/>
      <c r="L45" s="126"/>
      <c r="M45" s="126"/>
      <c r="N45" s="126"/>
      <c r="O45" s="127">
        <f t="shared" si="1"/>
        <v>0</v>
      </c>
      <c r="Q45" s="89"/>
      <c r="R45" s="89"/>
      <c r="S45" s="171"/>
    </row>
    <row r="46" spans="1:19" x14ac:dyDescent="0.3">
      <c r="A46" s="76"/>
      <c r="B46" s="123" t="str">
        <f t="shared" si="0"/>
        <v/>
      </c>
      <c r="C46" s="114"/>
      <c r="D46" s="114"/>
      <c r="E46" s="114"/>
      <c r="F46" s="118" t="str">
        <f>IFERROR(INDEX('Table 2 - UPDATED functions'!B:B,MATCH('ESSER II True Up Allocation'!E46,'Table 2 - UPDATED functions'!A:A,0)),"")</f>
        <v/>
      </c>
      <c r="G46" s="114"/>
      <c r="H46" s="118" t="str">
        <f>IFERROR(INDEX('Table 3 - UPDATED objects'!B:B,MATCH('ESSER II True Up Allocation'!G46,'Table 3 - UPDATED objects'!A:A,0)),"")</f>
        <v/>
      </c>
      <c r="I46" s="162"/>
      <c r="J46" s="163"/>
      <c r="K46" s="126"/>
      <c r="L46" s="126"/>
      <c r="M46" s="126"/>
      <c r="N46" s="126"/>
      <c r="O46" s="127">
        <f t="shared" si="1"/>
        <v>0</v>
      </c>
      <c r="Q46" s="89"/>
      <c r="R46" s="89"/>
      <c r="S46" s="171"/>
    </row>
    <row r="47" spans="1:19" x14ac:dyDescent="0.3">
      <c r="A47" s="76"/>
      <c r="B47" s="123" t="str">
        <f t="shared" ref="B47:B78" si="2">IFERROR(_xlfn.CONCAT($C$3,"_",C47,"_",LEFT(I47,FIND(".",I47)-1)),"")</f>
        <v/>
      </c>
      <c r="C47" s="114"/>
      <c r="D47" s="114"/>
      <c r="E47" s="114"/>
      <c r="F47" s="118" t="str">
        <f>IFERROR(INDEX('Table 2 - UPDATED functions'!B:B,MATCH('ESSER II True Up Allocation'!E47,'Table 2 - UPDATED functions'!A:A,0)),"")</f>
        <v/>
      </c>
      <c r="G47" s="114"/>
      <c r="H47" s="118" t="str">
        <f>IFERROR(INDEX('Table 3 - UPDATED objects'!B:B,MATCH('ESSER II True Up Allocation'!G47,'Table 3 - UPDATED objects'!A:A,0)),"")</f>
        <v/>
      </c>
      <c r="I47" s="162"/>
      <c r="J47" s="163"/>
      <c r="K47" s="126"/>
      <c r="L47" s="126"/>
      <c r="M47" s="126"/>
      <c r="N47" s="126"/>
      <c r="O47" s="127">
        <f t="shared" ref="O47:O78" si="3">SUM(K47:N47)</f>
        <v>0</v>
      </c>
      <c r="Q47" s="89"/>
      <c r="R47" s="89"/>
      <c r="S47" s="171"/>
    </row>
    <row r="48" spans="1:19" x14ac:dyDescent="0.3">
      <c r="A48" s="76"/>
      <c r="B48" s="123" t="str">
        <f t="shared" si="2"/>
        <v/>
      </c>
      <c r="C48" s="114"/>
      <c r="D48" s="114"/>
      <c r="E48" s="114"/>
      <c r="F48" s="118" t="str">
        <f>IFERROR(INDEX('Table 2 - UPDATED functions'!B:B,MATCH('ESSER II True Up Allocation'!E48,'Table 2 - UPDATED functions'!A:A,0)),"")</f>
        <v/>
      </c>
      <c r="G48" s="114"/>
      <c r="H48" s="118" t="str">
        <f>IFERROR(INDEX('Table 3 - UPDATED objects'!B:B,MATCH('ESSER II True Up Allocation'!G48,'Table 3 - UPDATED objects'!A:A,0)),"")</f>
        <v/>
      </c>
      <c r="I48" s="162"/>
      <c r="J48" s="163"/>
      <c r="K48" s="126"/>
      <c r="L48" s="126"/>
      <c r="M48" s="126"/>
      <c r="N48" s="126"/>
      <c r="O48" s="127">
        <f t="shared" si="3"/>
        <v>0</v>
      </c>
      <c r="Q48" s="89"/>
      <c r="R48" s="89"/>
      <c r="S48" s="171"/>
    </row>
    <row r="49" spans="1:19" x14ac:dyDescent="0.3">
      <c r="A49" s="76"/>
      <c r="B49" s="123" t="str">
        <f t="shared" si="2"/>
        <v/>
      </c>
      <c r="C49" s="114"/>
      <c r="D49" s="114"/>
      <c r="E49" s="114"/>
      <c r="F49" s="118" t="str">
        <f>IFERROR(INDEX('Table 2 - UPDATED functions'!B:B,MATCH('ESSER II True Up Allocation'!E49,'Table 2 - UPDATED functions'!A:A,0)),"")</f>
        <v/>
      </c>
      <c r="G49" s="114"/>
      <c r="H49" s="118" t="str">
        <f>IFERROR(INDEX('Table 3 - UPDATED objects'!B:B,MATCH('ESSER II True Up Allocation'!G49,'Table 3 - UPDATED objects'!A:A,0)),"")</f>
        <v/>
      </c>
      <c r="I49" s="162"/>
      <c r="J49" s="163"/>
      <c r="K49" s="126"/>
      <c r="L49" s="126"/>
      <c r="M49" s="126"/>
      <c r="N49" s="126"/>
      <c r="O49" s="127">
        <f t="shared" si="3"/>
        <v>0</v>
      </c>
      <c r="Q49" s="89"/>
      <c r="R49" s="89"/>
      <c r="S49" s="171"/>
    </row>
    <row r="50" spans="1:19" x14ac:dyDescent="0.3">
      <c r="A50" s="76"/>
      <c r="B50" s="123" t="str">
        <f t="shared" si="2"/>
        <v/>
      </c>
      <c r="C50" s="114"/>
      <c r="D50" s="114"/>
      <c r="E50" s="114"/>
      <c r="F50" s="118" t="str">
        <f>IFERROR(INDEX('Table 2 - UPDATED functions'!B:B,MATCH('ESSER II True Up Allocation'!E50,'Table 2 - UPDATED functions'!A:A,0)),"")</f>
        <v/>
      </c>
      <c r="G50" s="114"/>
      <c r="H50" s="118" t="str">
        <f>IFERROR(INDEX('Table 3 - UPDATED objects'!B:B,MATCH('ESSER II True Up Allocation'!G50,'Table 3 - UPDATED objects'!A:A,0)),"")</f>
        <v/>
      </c>
      <c r="I50" s="162"/>
      <c r="J50" s="163"/>
      <c r="K50" s="126"/>
      <c r="L50" s="126"/>
      <c r="M50" s="126"/>
      <c r="N50" s="126"/>
      <c r="O50" s="127">
        <f t="shared" si="3"/>
        <v>0</v>
      </c>
      <c r="Q50" s="89"/>
      <c r="R50" s="89"/>
      <c r="S50" s="171"/>
    </row>
    <row r="51" spans="1:19" x14ac:dyDescent="0.3">
      <c r="A51" s="76"/>
      <c r="B51" s="123" t="str">
        <f t="shared" si="2"/>
        <v/>
      </c>
      <c r="C51" s="114"/>
      <c r="D51" s="114"/>
      <c r="E51" s="114"/>
      <c r="F51" s="118" t="str">
        <f>IFERROR(INDEX('Table 2 - UPDATED functions'!B:B,MATCH('ESSER II True Up Allocation'!E51,'Table 2 - UPDATED functions'!A:A,0)),"")</f>
        <v/>
      </c>
      <c r="G51" s="114"/>
      <c r="H51" s="118" t="str">
        <f>IFERROR(INDEX('Table 3 - UPDATED objects'!B:B,MATCH('ESSER II True Up Allocation'!G51,'Table 3 - UPDATED objects'!A:A,0)),"")</f>
        <v/>
      </c>
      <c r="I51" s="162"/>
      <c r="J51" s="163"/>
      <c r="K51" s="126"/>
      <c r="L51" s="126"/>
      <c r="M51" s="126"/>
      <c r="N51" s="126"/>
      <c r="O51" s="127">
        <f t="shared" si="3"/>
        <v>0</v>
      </c>
      <c r="Q51" s="89"/>
      <c r="R51" s="89"/>
      <c r="S51" s="171"/>
    </row>
    <row r="52" spans="1:19" x14ac:dyDescent="0.3">
      <c r="A52" s="76"/>
      <c r="B52" s="123" t="str">
        <f t="shared" si="2"/>
        <v/>
      </c>
      <c r="C52" s="114"/>
      <c r="D52" s="114"/>
      <c r="E52" s="114"/>
      <c r="F52" s="118" t="str">
        <f>IFERROR(INDEX('Table 2 - UPDATED functions'!B:B,MATCH('ESSER II True Up Allocation'!E52,'Table 2 - UPDATED functions'!A:A,0)),"")</f>
        <v/>
      </c>
      <c r="G52" s="114"/>
      <c r="H52" s="118" t="str">
        <f>IFERROR(INDEX('Table 3 - UPDATED objects'!B:B,MATCH('ESSER II True Up Allocation'!G52,'Table 3 - UPDATED objects'!A:A,0)),"")</f>
        <v/>
      </c>
      <c r="I52" s="162"/>
      <c r="J52" s="163"/>
      <c r="K52" s="126"/>
      <c r="L52" s="126"/>
      <c r="M52" s="126"/>
      <c r="N52" s="126"/>
      <c r="O52" s="127">
        <f t="shared" si="3"/>
        <v>0</v>
      </c>
      <c r="Q52" s="89"/>
      <c r="R52" s="89"/>
      <c r="S52" s="171"/>
    </row>
    <row r="53" spans="1:19" x14ac:dyDescent="0.3">
      <c r="A53" s="76"/>
      <c r="B53" s="123" t="str">
        <f t="shared" si="2"/>
        <v/>
      </c>
      <c r="C53" s="114"/>
      <c r="D53" s="114"/>
      <c r="E53" s="114"/>
      <c r="F53" s="118" t="str">
        <f>IFERROR(INDEX('Table 2 - UPDATED functions'!B:B,MATCH('ESSER II True Up Allocation'!E53,'Table 2 - UPDATED functions'!A:A,0)),"")</f>
        <v/>
      </c>
      <c r="G53" s="114"/>
      <c r="H53" s="118" t="str">
        <f>IFERROR(INDEX('Table 3 - UPDATED objects'!B:B,MATCH('ESSER II True Up Allocation'!G53,'Table 3 - UPDATED objects'!A:A,0)),"")</f>
        <v/>
      </c>
      <c r="I53" s="162"/>
      <c r="J53" s="163"/>
      <c r="K53" s="126"/>
      <c r="L53" s="126"/>
      <c r="M53" s="126"/>
      <c r="N53" s="126"/>
      <c r="O53" s="127">
        <f t="shared" si="3"/>
        <v>0</v>
      </c>
      <c r="Q53" s="89"/>
      <c r="R53" s="89"/>
      <c r="S53" s="171"/>
    </row>
    <row r="54" spans="1:19" ht="14" customHeight="1" x14ac:dyDescent="0.3">
      <c r="A54" s="76"/>
      <c r="B54" s="123" t="str">
        <f t="shared" si="2"/>
        <v/>
      </c>
      <c r="C54" s="114"/>
      <c r="D54" s="114"/>
      <c r="E54" s="114"/>
      <c r="F54" s="118" t="str">
        <f>IFERROR(INDEX('Table 2 - UPDATED functions'!B:B,MATCH('ESSER II True Up Allocation'!E54,'Table 2 - UPDATED functions'!A:A,0)),"")</f>
        <v/>
      </c>
      <c r="G54" s="114"/>
      <c r="H54" s="118" t="str">
        <f>IFERROR(INDEX('Table 3 - UPDATED objects'!B:B,MATCH('ESSER II True Up Allocation'!G54,'Table 3 - UPDATED objects'!A:A,0)),"")</f>
        <v/>
      </c>
      <c r="I54" s="162"/>
      <c r="J54" s="163"/>
      <c r="K54" s="126"/>
      <c r="L54" s="126"/>
      <c r="M54" s="126"/>
      <c r="N54" s="126"/>
      <c r="O54" s="127">
        <f t="shared" si="3"/>
        <v>0</v>
      </c>
      <c r="Q54" s="89"/>
      <c r="R54" s="89"/>
      <c r="S54" s="171"/>
    </row>
    <row r="55" spans="1:19" x14ac:dyDescent="0.3">
      <c r="A55" s="76"/>
      <c r="B55" s="123" t="str">
        <f t="shared" si="2"/>
        <v/>
      </c>
      <c r="C55" s="114"/>
      <c r="D55" s="114"/>
      <c r="E55" s="114"/>
      <c r="F55" s="118" t="str">
        <f>IFERROR(INDEX('Table 2 - UPDATED functions'!B:B,MATCH('ESSER II True Up Allocation'!E55,'Table 2 - UPDATED functions'!A:A,0)),"")</f>
        <v/>
      </c>
      <c r="G55" s="114"/>
      <c r="H55" s="118" t="str">
        <f>IFERROR(INDEX('Table 3 - UPDATED objects'!B:B,MATCH('ESSER II True Up Allocation'!G55,'Table 3 - UPDATED objects'!A:A,0)),"")</f>
        <v/>
      </c>
      <c r="I55" s="162"/>
      <c r="J55" s="163"/>
      <c r="K55" s="126"/>
      <c r="L55" s="126"/>
      <c r="M55" s="126"/>
      <c r="N55" s="126"/>
      <c r="O55" s="127">
        <f t="shared" si="3"/>
        <v>0</v>
      </c>
      <c r="Q55" s="89"/>
      <c r="R55" s="89"/>
      <c r="S55" s="171"/>
    </row>
    <row r="56" spans="1:19" x14ac:dyDescent="0.3">
      <c r="A56" s="76"/>
      <c r="B56" s="123" t="str">
        <f t="shared" si="2"/>
        <v/>
      </c>
      <c r="C56" s="114"/>
      <c r="D56" s="114"/>
      <c r="E56" s="114"/>
      <c r="F56" s="118" t="str">
        <f>IFERROR(INDEX('Table 2 - UPDATED functions'!B:B,MATCH('ESSER II True Up Allocation'!E56,'Table 2 - UPDATED functions'!A:A,0)),"")</f>
        <v/>
      </c>
      <c r="G56" s="114"/>
      <c r="H56" s="118" t="str">
        <f>IFERROR(INDEX('Table 3 - UPDATED objects'!B:B,MATCH('ESSER II True Up Allocation'!G56,'Table 3 - UPDATED objects'!A:A,0)),"")</f>
        <v/>
      </c>
      <c r="I56" s="162"/>
      <c r="J56" s="163"/>
      <c r="K56" s="126"/>
      <c r="L56" s="126"/>
      <c r="M56" s="126"/>
      <c r="N56" s="126"/>
      <c r="O56" s="127">
        <f t="shared" si="3"/>
        <v>0</v>
      </c>
      <c r="Q56" s="89"/>
      <c r="R56" s="89"/>
      <c r="S56" s="171"/>
    </row>
    <row r="57" spans="1:19" x14ac:dyDescent="0.3">
      <c r="A57" s="76"/>
      <c r="B57" s="123" t="str">
        <f t="shared" si="2"/>
        <v/>
      </c>
      <c r="C57" s="114"/>
      <c r="D57" s="114"/>
      <c r="E57" s="114"/>
      <c r="F57" s="118" t="str">
        <f>IFERROR(INDEX('Table 2 - UPDATED functions'!B:B,MATCH('ESSER II True Up Allocation'!E57,'Table 2 - UPDATED functions'!A:A,0)),"")</f>
        <v/>
      </c>
      <c r="G57" s="114"/>
      <c r="H57" s="118" t="str">
        <f>IFERROR(INDEX('Table 3 - UPDATED objects'!B:B,MATCH('ESSER II True Up Allocation'!G57,'Table 3 - UPDATED objects'!A:A,0)),"")</f>
        <v/>
      </c>
      <c r="I57" s="162"/>
      <c r="J57" s="163"/>
      <c r="K57" s="126"/>
      <c r="L57" s="126"/>
      <c r="M57" s="126"/>
      <c r="N57" s="126"/>
      <c r="O57" s="127">
        <f t="shared" si="3"/>
        <v>0</v>
      </c>
      <c r="Q57" s="89"/>
      <c r="R57" s="89"/>
      <c r="S57" s="171"/>
    </row>
    <row r="58" spans="1:19" x14ac:dyDescent="0.3">
      <c r="A58" s="76"/>
      <c r="B58" s="123" t="str">
        <f t="shared" si="2"/>
        <v/>
      </c>
      <c r="C58" s="114"/>
      <c r="D58" s="114"/>
      <c r="E58" s="114"/>
      <c r="F58" s="118" t="str">
        <f>IFERROR(INDEX('Table 2 - UPDATED functions'!B:B,MATCH('ESSER II True Up Allocation'!E58,'Table 2 - UPDATED functions'!A:A,0)),"")</f>
        <v/>
      </c>
      <c r="G58" s="114"/>
      <c r="H58" s="118" t="str">
        <f>IFERROR(INDEX('Table 3 - UPDATED objects'!B:B,MATCH('ESSER II True Up Allocation'!G58,'Table 3 - UPDATED objects'!A:A,0)),"")</f>
        <v/>
      </c>
      <c r="I58" s="162"/>
      <c r="J58" s="163"/>
      <c r="K58" s="126"/>
      <c r="L58" s="126"/>
      <c r="M58" s="126"/>
      <c r="N58" s="126"/>
      <c r="O58" s="127">
        <f t="shared" si="3"/>
        <v>0</v>
      </c>
      <c r="Q58" s="89"/>
      <c r="R58" s="89"/>
      <c r="S58" s="171"/>
    </row>
    <row r="59" spans="1:19" x14ac:dyDescent="0.3">
      <c r="A59" s="76"/>
      <c r="B59" s="123" t="str">
        <f t="shared" si="2"/>
        <v/>
      </c>
      <c r="C59" s="114"/>
      <c r="D59" s="114"/>
      <c r="E59" s="114"/>
      <c r="F59" s="118" t="str">
        <f>IFERROR(INDEX('Table 2 - UPDATED functions'!B:B,MATCH('ESSER II True Up Allocation'!E59,'Table 2 - UPDATED functions'!A:A,0)),"")</f>
        <v/>
      </c>
      <c r="G59" s="114"/>
      <c r="H59" s="118" t="str">
        <f>IFERROR(INDEX('Table 3 - UPDATED objects'!B:B,MATCH('ESSER II True Up Allocation'!G59,'Table 3 - UPDATED objects'!A:A,0)),"")</f>
        <v/>
      </c>
      <c r="I59" s="162"/>
      <c r="J59" s="163"/>
      <c r="K59" s="126"/>
      <c r="L59" s="126"/>
      <c r="M59" s="126"/>
      <c r="N59" s="126"/>
      <c r="O59" s="127">
        <f t="shared" si="3"/>
        <v>0</v>
      </c>
      <c r="Q59" s="89"/>
      <c r="R59" s="89"/>
      <c r="S59" s="171"/>
    </row>
    <row r="60" spans="1:19" x14ac:dyDescent="0.3">
      <c r="A60" s="76"/>
      <c r="B60" s="123" t="str">
        <f t="shared" si="2"/>
        <v/>
      </c>
      <c r="C60" s="114"/>
      <c r="D60" s="114"/>
      <c r="E60" s="114"/>
      <c r="F60" s="118" t="str">
        <f>IFERROR(INDEX('Table 2 - UPDATED functions'!B:B,MATCH('ESSER II True Up Allocation'!E60,'Table 2 - UPDATED functions'!A:A,0)),"")</f>
        <v/>
      </c>
      <c r="G60" s="114"/>
      <c r="H60" s="118" t="str">
        <f>IFERROR(INDEX('Table 3 - UPDATED objects'!B:B,MATCH('ESSER II True Up Allocation'!G60,'Table 3 - UPDATED objects'!A:A,0)),"")</f>
        <v/>
      </c>
      <c r="I60" s="162"/>
      <c r="J60" s="163"/>
      <c r="K60" s="126"/>
      <c r="L60" s="126"/>
      <c r="M60" s="126"/>
      <c r="N60" s="126"/>
      <c r="O60" s="127">
        <f t="shared" si="3"/>
        <v>0</v>
      </c>
      <c r="Q60" s="89"/>
      <c r="R60" s="89"/>
      <c r="S60" s="171"/>
    </row>
    <row r="61" spans="1:19" x14ac:dyDescent="0.3">
      <c r="A61" s="76"/>
      <c r="B61" s="123" t="str">
        <f t="shared" si="2"/>
        <v/>
      </c>
      <c r="C61" s="114"/>
      <c r="D61" s="114"/>
      <c r="E61" s="114"/>
      <c r="F61" s="118" t="str">
        <f>IFERROR(INDEX('Table 2 - UPDATED functions'!B:B,MATCH('ESSER II True Up Allocation'!E61,'Table 2 - UPDATED functions'!A:A,0)),"")</f>
        <v/>
      </c>
      <c r="G61" s="114"/>
      <c r="H61" s="118" t="str">
        <f>IFERROR(INDEX('Table 3 - UPDATED objects'!B:B,MATCH('ESSER II True Up Allocation'!G61,'Table 3 - UPDATED objects'!A:A,0)),"")</f>
        <v/>
      </c>
      <c r="I61" s="162"/>
      <c r="J61" s="163"/>
      <c r="K61" s="126"/>
      <c r="L61" s="126"/>
      <c r="M61" s="126"/>
      <c r="N61" s="126"/>
      <c r="O61" s="127">
        <f t="shared" si="3"/>
        <v>0</v>
      </c>
      <c r="Q61" s="89"/>
      <c r="R61" s="89"/>
      <c r="S61" s="171"/>
    </row>
    <row r="62" spans="1:19" x14ac:dyDescent="0.3">
      <c r="A62" s="76"/>
      <c r="B62" s="123" t="str">
        <f t="shared" si="2"/>
        <v/>
      </c>
      <c r="C62" s="114"/>
      <c r="D62" s="114"/>
      <c r="E62" s="114"/>
      <c r="F62" s="118" t="str">
        <f>IFERROR(INDEX('Table 2 - UPDATED functions'!B:B,MATCH('ESSER II True Up Allocation'!E62,'Table 2 - UPDATED functions'!A:A,0)),"")</f>
        <v/>
      </c>
      <c r="G62" s="114"/>
      <c r="H62" s="118" t="str">
        <f>IFERROR(INDEX('Table 3 - UPDATED objects'!B:B,MATCH('ESSER II True Up Allocation'!G62,'Table 3 - UPDATED objects'!A:A,0)),"")</f>
        <v/>
      </c>
      <c r="I62" s="162"/>
      <c r="J62" s="163"/>
      <c r="K62" s="126"/>
      <c r="L62" s="126"/>
      <c r="M62" s="126"/>
      <c r="N62" s="126"/>
      <c r="O62" s="127">
        <f t="shared" si="3"/>
        <v>0</v>
      </c>
      <c r="Q62" s="89"/>
      <c r="R62" s="89"/>
      <c r="S62" s="171"/>
    </row>
    <row r="63" spans="1:19" x14ac:dyDescent="0.3">
      <c r="A63" s="76"/>
      <c r="B63" s="123" t="str">
        <f t="shared" si="2"/>
        <v/>
      </c>
      <c r="C63" s="114"/>
      <c r="D63" s="114"/>
      <c r="E63" s="114"/>
      <c r="F63" s="118" t="str">
        <f>IFERROR(INDEX('Table 2 - UPDATED functions'!B:B,MATCH('ESSER II True Up Allocation'!E63,'Table 2 - UPDATED functions'!A:A,0)),"")</f>
        <v/>
      </c>
      <c r="G63" s="114"/>
      <c r="H63" s="118" t="str">
        <f>IFERROR(INDEX('Table 3 - UPDATED objects'!B:B,MATCH('ESSER II True Up Allocation'!G63,'Table 3 - UPDATED objects'!A:A,0)),"")</f>
        <v/>
      </c>
      <c r="I63" s="162"/>
      <c r="J63" s="163"/>
      <c r="K63" s="126"/>
      <c r="L63" s="126"/>
      <c r="M63" s="126"/>
      <c r="N63" s="126"/>
      <c r="O63" s="127">
        <f t="shared" si="3"/>
        <v>0</v>
      </c>
      <c r="Q63" s="89"/>
      <c r="R63" s="89"/>
      <c r="S63" s="171"/>
    </row>
    <row r="64" spans="1:19" ht="14" customHeight="1" x14ac:dyDescent="0.3">
      <c r="A64" s="76"/>
      <c r="B64" s="123" t="str">
        <f t="shared" si="2"/>
        <v/>
      </c>
      <c r="C64" s="114"/>
      <c r="D64" s="114"/>
      <c r="E64" s="114"/>
      <c r="F64" s="118" t="str">
        <f>IFERROR(INDEX('Table 2 - UPDATED functions'!B:B,MATCH('ESSER II True Up Allocation'!E64,'Table 2 - UPDATED functions'!A:A,0)),"")</f>
        <v/>
      </c>
      <c r="G64" s="114"/>
      <c r="H64" s="118" t="str">
        <f>IFERROR(INDEX('Table 3 - UPDATED objects'!B:B,MATCH('ESSER II True Up Allocation'!G64,'Table 3 - UPDATED objects'!A:A,0)),"")</f>
        <v/>
      </c>
      <c r="I64" s="162"/>
      <c r="J64" s="163"/>
      <c r="K64" s="126"/>
      <c r="L64" s="126"/>
      <c r="M64" s="126"/>
      <c r="N64" s="126"/>
      <c r="O64" s="127">
        <f t="shared" si="3"/>
        <v>0</v>
      </c>
      <c r="Q64" s="89"/>
      <c r="R64" s="89"/>
      <c r="S64" s="171"/>
    </row>
    <row r="65" spans="1:19" x14ac:dyDescent="0.3">
      <c r="A65" s="76"/>
      <c r="B65" s="123" t="str">
        <f t="shared" si="2"/>
        <v/>
      </c>
      <c r="C65" s="114"/>
      <c r="D65" s="114"/>
      <c r="E65" s="114"/>
      <c r="F65" s="118" t="str">
        <f>IFERROR(INDEX('Table 2 - UPDATED functions'!B:B,MATCH('ESSER II True Up Allocation'!E65,'Table 2 - UPDATED functions'!A:A,0)),"")</f>
        <v/>
      </c>
      <c r="G65" s="114"/>
      <c r="H65" s="118" t="str">
        <f>IFERROR(INDEX('Table 3 - UPDATED objects'!B:B,MATCH('ESSER II True Up Allocation'!G65,'Table 3 - UPDATED objects'!A:A,0)),"")</f>
        <v/>
      </c>
      <c r="I65" s="162"/>
      <c r="J65" s="163"/>
      <c r="K65" s="126"/>
      <c r="L65" s="126"/>
      <c r="M65" s="126"/>
      <c r="N65" s="126"/>
      <c r="O65" s="127">
        <f t="shared" si="3"/>
        <v>0</v>
      </c>
      <c r="Q65" s="89"/>
      <c r="R65" s="89"/>
      <c r="S65" s="171"/>
    </row>
    <row r="66" spans="1:19" x14ac:dyDescent="0.3">
      <c r="A66" s="76"/>
      <c r="B66" s="123" t="str">
        <f t="shared" si="2"/>
        <v/>
      </c>
      <c r="C66" s="114"/>
      <c r="D66" s="114"/>
      <c r="E66" s="114"/>
      <c r="F66" s="118" t="str">
        <f>IFERROR(INDEX('Table 2 - UPDATED functions'!B:B,MATCH('ESSER II True Up Allocation'!E66,'Table 2 - UPDATED functions'!A:A,0)),"")</f>
        <v/>
      </c>
      <c r="G66" s="114"/>
      <c r="H66" s="118" t="str">
        <f>IFERROR(INDEX('Table 3 - UPDATED objects'!B:B,MATCH('ESSER II True Up Allocation'!G66,'Table 3 - UPDATED objects'!A:A,0)),"")</f>
        <v/>
      </c>
      <c r="I66" s="162"/>
      <c r="J66" s="163"/>
      <c r="K66" s="126"/>
      <c r="L66" s="126"/>
      <c r="M66" s="126"/>
      <c r="N66" s="126"/>
      <c r="O66" s="127">
        <f t="shared" si="3"/>
        <v>0</v>
      </c>
      <c r="Q66" s="89"/>
      <c r="R66" s="89"/>
      <c r="S66" s="171"/>
    </row>
    <row r="67" spans="1:19" x14ac:dyDescent="0.3">
      <c r="A67" s="76"/>
      <c r="B67" s="123" t="str">
        <f t="shared" si="2"/>
        <v/>
      </c>
      <c r="C67" s="114"/>
      <c r="D67" s="114"/>
      <c r="E67" s="114"/>
      <c r="F67" s="118" t="str">
        <f>IFERROR(INDEX('Table 2 - UPDATED functions'!B:B,MATCH('ESSER II True Up Allocation'!E67,'Table 2 - UPDATED functions'!A:A,0)),"")</f>
        <v/>
      </c>
      <c r="G67" s="114"/>
      <c r="H67" s="118" t="str">
        <f>IFERROR(INDEX('Table 3 - UPDATED objects'!B:B,MATCH('ESSER II True Up Allocation'!G67,'Table 3 - UPDATED objects'!A:A,0)),"")</f>
        <v/>
      </c>
      <c r="I67" s="162"/>
      <c r="J67" s="163"/>
      <c r="K67" s="126"/>
      <c r="L67" s="126"/>
      <c r="M67" s="126"/>
      <c r="N67" s="126"/>
      <c r="O67" s="127">
        <f t="shared" si="3"/>
        <v>0</v>
      </c>
      <c r="Q67" s="89"/>
      <c r="R67" s="89"/>
      <c r="S67" s="171"/>
    </row>
    <row r="68" spans="1:19" x14ac:dyDescent="0.3">
      <c r="A68" s="76"/>
      <c r="B68" s="123" t="str">
        <f t="shared" si="2"/>
        <v/>
      </c>
      <c r="C68" s="114"/>
      <c r="D68" s="114"/>
      <c r="E68" s="114"/>
      <c r="F68" s="118" t="str">
        <f>IFERROR(INDEX('Table 2 - UPDATED functions'!B:B,MATCH('ESSER II True Up Allocation'!E68,'Table 2 - UPDATED functions'!A:A,0)),"")</f>
        <v/>
      </c>
      <c r="G68" s="114"/>
      <c r="H68" s="118" t="str">
        <f>IFERROR(INDEX('Table 3 - UPDATED objects'!B:B,MATCH('ESSER II True Up Allocation'!G68,'Table 3 - UPDATED objects'!A:A,0)),"")</f>
        <v/>
      </c>
      <c r="I68" s="162"/>
      <c r="J68" s="163"/>
      <c r="K68" s="126"/>
      <c r="L68" s="126"/>
      <c r="M68" s="126"/>
      <c r="N68" s="126"/>
      <c r="O68" s="127">
        <f t="shared" si="3"/>
        <v>0</v>
      </c>
      <c r="Q68" s="89"/>
      <c r="R68" s="89"/>
      <c r="S68" s="171"/>
    </row>
    <row r="69" spans="1:19" x14ac:dyDescent="0.3">
      <c r="A69" s="76"/>
      <c r="B69" s="123" t="str">
        <f t="shared" si="2"/>
        <v/>
      </c>
      <c r="C69" s="114"/>
      <c r="D69" s="114"/>
      <c r="E69" s="114"/>
      <c r="F69" s="118" t="str">
        <f>IFERROR(INDEX('Table 2 - UPDATED functions'!B:B,MATCH('ESSER II True Up Allocation'!E69,'Table 2 - UPDATED functions'!A:A,0)),"")</f>
        <v/>
      </c>
      <c r="G69" s="114"/>
      <c r="H69" s="118" t="str">
        <f>IFERROR(INDEX('Table 3 - UPDATED objects'!B:B,MATCH('ESSER II True Up Allocation'!G69,'Table 3 - UPDATED objects'!A:A,0)),"")</f>
        <v/>
      </c>
      <c r="I69" s="162"/>
      <c r="J69" s="163"/>
      <c r="K69" s="126"/>
      <c r="L69" s="126"/>
      <c r="M69" s="126"/>
      <c r="N69" s="126"/>
      <c r="O69" s="127">
        <f t="shared" si="3"/>
        <v>0</v>
      </c>
      <c r="Q69" s="89"/>
      <c r="R69" s="89"/>
      <c r="S69" s="171"/>
    </row>
    <row r="70" spans="1:19" x14ac:dyDescent="0.3">
      <c r="A70" s="76"/>
      <c r="B70" s="123" t="str">
        <f t="shared" si="2"/>
        <v/>
      </c>
      <c r="C70" s="114"/>
      <c r="D70" s="114"/>
      <c r="E70" s="114"/>
      <c r="F70" s="118" t="str">
        <f>IFERROR(INDEX('Table 2 - UPDATED functions'!B:B,MATCH('ESSER II True Up Allocation'!E70,'Table 2 - UPDATED functions'!A:A,0)),"")</f>
        <v/>
      </c>
      <c r="G70" s="114"/>
      <c r="H70" s="118" t="str">
        <f>IFERROR(INDEX('Table 3 - UPDATED objects'!B:B,MATCH('ESSER II True Up Allocation'!G70,'Table 3 - UPDATED objects'!A:A,0)),"")</f>
        <v/>
      </c>
      <c r="I70" s="162"/>
      <c r="J70" s="163"/>
      <c r="K70" s="126"/>
      <c r="L70" s="126"/>
      <c r="M70" s="126"/>
      <c r="N70" s="126"/>
      <c r="O70" s="127">
        <f t="shared" si="3"/>
        <v>0</v>
      </c>
      <c r="Q70" s="89"/>
      <c r="R70" s="89"/>
      <c r="S70" s="171"/>
    </row>
    <row r="71" spans="1:19" x14ac:dyDescent="0.3">
      <c r="A71" s="76"/>
      <c r="B71" s="123" t="str">
        <f t="shared" si="2"/>
        <v/>
      </c>
      <c r="C71" s="114"/>
      <c r="D71" s="114"/>
      <c r="E71" s="114"/>
      <c r="F71" s="118" t="str">
        <f>IFERROR(INDEX('Table 2 - UPDATED functions'!B:B,MATCH('ESSER II True Up Allocation'!E71,'Table 2 - UPDATED functions'!A:A,0)),"")</f>
        <v/>
      </c>
      <c r="G71" s="114"/>
      <c r="H71" s="118" t="str">
        <f>IFERROR(INDEX('Table 3 - UPDATED objects'!B:B,MATCH('ESSER II True Up Allocation'!G71,'Table 3 - UPDATED objects'!A:A,0)),"")</f>
        <v/>
      </c>
      <c r="I71" s="162"/>
      <c r="J71" s="163"/>
      <c r="K71" s="126"/>
      <c r="L71" s="126"/>
      <c r="M71" s="126"/>
      <c r="N71" s="126"/>
      <c r="O71" s="127">
        <f t="shared" si="3"/>
        <v>0</v>
      </c>
      <c r="Q71" s="89"/>
      <c r="R71" s="89"/>
      <c r="S71" s="171"/>
    </row>
    <row r="72" spans="1:19" x14ac:dyDescent="0.3">
      <c r="A72" s="76"/>
      <c r="B72" s="123" t="str">
        <f t="shared" si="2"/>
        <v/>
      </c>
      <c r="C72" s="114"/>
      <c r="D72" s="114"/>
      <c r="E72" s="114"/>
      <c r="F72" s="118" t="str">
        <f>IFERROR(INDEX('Table 2 - UPDATED functions'!B:B,MATCH('ESSER II True Up Allocation'!E72,'Table 2 - UPDATED functions'!A:A,0)),"")</f>
        <v/>
      </c>
      <c r="G72" s="114"/>
      <c r="H72" s="118" t="str">
        <f>IFERROR(INDEX('Table 3 - UPDATED objects'!B:B,MATCH('ESSER II True Up Allocation'!G72,'Table 3 - UPDATED objects'!A:A,0)),"")</f>
        <v/>
      </c>
      <c r="I72" s="162"/>
      <c r="J72" s="163"/>
      <c r="K72" s="126"/>
      <c r="L72" s="126"/>
      <c r="M72" s="126"/>
      <c r="N72" s="126"/>
      <c r="O72" s="127">
        <f t="shared" si="3"/>
        <v>0</v>
      </c>
      <c r="Q72" s="89"/>
      <c r="R72" s="89"/>
      <c r="S72" s="171"/>
    </row>
    <row r="73" spans="1:19" x14ac:dyDescent="0.3">
      <c r="A73" s="76"/>
      <c r="B73" s="123" t="str">
        <f t="shared" si="2"/>
        <v/>
      </c>
      <c r="C73" s="114"/>
      <c r="D73" s="114"/>
      <c r="E73" s="114"/>
      <c r="F73" s="118" t="str">
        <f>IFERROR(INDEX('Table 2 - UPDATED functions'!B:B,MATCH('ESSER II True Up Allocation'!E73,'Table 2 - UPDATED functions'!A:A,0)),"")</f>
        <v/>
      </c>
      <c r="G73" s="114"/>
      <c r="H73" s="118" t="str">
        <f>IFERROR(INDEX('Table 3 - UPDATED objects'!B:B,MATCH('ESSER II True Up Allocation'!G73,'Table 3 - UPDATED objects'!A:A,0)),"")</f>
        <v/>
      </c>
      <c r="I73" s="162"/>
      <c r="J73" s="163"/>
      <c r="K73" s="126"/>
      <c r="L73" s="126"/>
      <c r="M73" s="126"/>
      <c r="N73" s="126"/>
      <c r="O73" s="127">
        <f t="shared" si="3"/>
        <v>0</v>
      </c>
      <c r="Q73" s="89"/>
      <c r="R73" s="89"/>
      <c r="S73" s="171"/>
    </row>
    <row r="74" spans="1:19" ht="14" customHeight="1" x14ac:dyDescent="0.3">
      <c r="A74" s="76"/>
      <c r="B74" s="123" t="str">
        <f t="shared" si="2"/>
        <v/>
      </c>
      <c r="C74" s="114"/>
      <c r="D74" s="114"/>
      <c r="E74" s="114"/>
      <c r="F74" s="118" t="str">
        <f>IFERROR(INDEX('Table 2 - UPDATED functions'!B:B,MATCH('ESSER II True Up Allocation'!E74,'Table 2 - UPDATED functions'!A:A,0)),"")</f>
        <v/>
      </c>
      <c r="G74" s="114"/>
      <c r="H74" s="118" t="str">
        <f>IFERROR(INDEX('Table 3 - UPDATED objects'!B:B,MATCH('ESSER II True Up Allocation'!G74,'Table 3 - UPDATED objects'!A:A,0)),"")</f>
        <v/>
      </c>
      <c r="I74" s="162"/>
      <c r="J74" s="163"/>
      <c r="K74" s="126"/>
      <c r="L74" s="126"/>
      <c r="M74" s="126"/>
      <c r="N74" s="126"/>
      <c r="O74" s="127">
        <f t="shared" si="3"/>
        <v>0</v>
      </c>
      <c r="Q74" s="89"/>
      <c r="R74" s="89"/>
      <c r="S74" s="171"/>
    </row>
    <row r="75" spans="1:19" x14ac:dyDescent="0.3">
      <c r="A75" s="76"/>
      <c r="B75" s="123" t="str">
        <f t="shared" si="2"/>
        <v/>
      </c>
      <c r="C75" s="114"/>
      <c r="D75" s="114"/>
      <c r="E75" s="114"/>
      <c r="F75" s="118" t="str">
        <f>IFERROR(INDEX('Table 2 - UPDATED functions'!B:B,MATCH('ESSER II True Up Allocation'!E75,'Table 2 - UPDATED functions'!A:A,0)),"")</f>
        <v/>
      </c>
      <c r="G75" s="114"/>
      <c r="H75" s="118" t="str">
        <f>IFERROR(INDEX('Table 3 - UPDATED objects'!B:B,MATCH('ESSER II True Up Allocation'!G75,'Table 3 - UPDATED objects'!A:A,0)),"")</f>
        <v/>
      </c>
      <c r="I75" s="162"/>
      <c r="J75" s="163"/>
      <c r="K75" s="126"/>
      <c r="L75" s="126"/>
      <c r="M75" s="126"/>
      <c r="N75" s="126"/>
      <c r="O75" s="127">
        <f t="shared" si="3"/>
        <v>0</v>
      </c>
      <c r="Q75" s="89"/>
      <c r="R75" s="89"/>
      <c r="S75" s="171"/>
    </row>
    <row r="76" spans="1:19" x14ac:dyDescent="0.3">
      <c r="A76" s="76"/>
      <c r="B76" s="123" t="str">
        <f t="shared" si="2"/>
        <v/>
      </c>
      <c r="C76" s="114"/>
      <c r="D76" s="114"/>
      <c r="E76" s="114"/>
      <c r="F76" s="118" t="str">
        <f>IFERROR(INDEX('Table 2 - UPDATED functions'!B:B,MATCH('ESSER II True Up Allocation'!E76,'Table 2 - UPDATED functions'!A:A,0)),"")</f>
        <v/>
      </c>
      <c r="G76" s="114"/>
      <c r="H76" s="118" t="str">
        <f>IFERROR(INDEX('Table 3 - UPDATED objects'!B:B,MATCH('ESSER II True Up Allocation'!G76,'Table 3 - UPDATED objects'!A:A,0)),"")</f>
        <v/>
      </c>
      <c r="I76" s="162"/>
      <c r="J76" s="163"/>
      <c r="K76" s="126"/>
      <c r="L76" s="126"/>
      <c r="M76" s="126"/>
      <c r="N76" s="126"/>
      <c r="O76" s="127">
        <f t="shared" si="3"/>
        <v>0</v>
      </c>
      <c r="Q76" s="89"/>
      <c r="R76" s="89"/>
      <c r="S76" s="171"/>
    </row>
    <row r="77" spans="1:19" x14ac:dyDescent="0.3">
      <c r="A77" s="76"/>
      <c r="B77" s="123" t="str">
        <f t="shared" si="2"/>
        <v/>
      </c>
      <c r="C77" s="114"/>
      <c r="D77" s="114"/>
      <c r="E77" s="114"/>
      <c r="F77" s="118" t="str">
        <f>IFERROR(INDEX('Table 2 - UPDATED functions'!B:B,MATCH('ESSER II True Up Allocation'!E77,'Table 2 - UPDATED functions'!A:A,0)),"")</f>
        <v/>
      </c>
      <c r="G77" s="114"/>
      <c r="H77" s="118" t="str">
        <f>IFERROR(INDEX('Table 3 - UPDATED objects'!B:B,MATCH('ESSER II True Up Allocation'!G77,'Table 3 - UPDATED objects'!A:A,0)),"")</f>
        <v/>
      </c>
      <c r="I77" s="162"/>
      <c r="J77" s="163"/>
      <c r="K77" s="126"/>
      <c r="L77" s="126"/>
      <c r="M77" s="126"/>
      <c r="N77" s="126"/>
      <c r="O77" s="127">
        <f t="shared" si="3"/>
        <v>0</v>
      </c>
      <c r="Q77" s="89"/>
      <c r="R77" s="89"/>
      <c r="S77" s="171"/>
    </row>
    <row r="78" spans="1:19" x14ac:dyDescent="0.3">
      <c r="A78" s="76"/>
      <c r="B78" s="123" t="str">
        <f t="shared" si="2"/>
        <v/>
      </c>
      <c r="C78" s="114"/>
      <c r="D78" s="114"/>
      <c r="E78" s="114"/>
      <c r="F78" s="118" t="str">
        <f>IFERROR(INDEX('Table 2 - UPDATED functions'!B:B,MATCH('ESSER II True Up Allocation'!E78,'Table 2 - UPDATED functions'!A:A,0)),"")</f>
        <v/>
      </c>
      <c r="G78" s="114"/>
      <c r="H78" s="118" t="str">
        <f>IFERROR(INDEX('Table 3 - UPDATED objects'!B:B,MATCH('ESSER II True Up Allocation'!G78,'Table 3 - UPDATED objects'!A:A,0)),"")</f>
        <v/>
      </c>
      <c r="I78" s="162"/>
      <c r="J78" s="163"/>
      <c r="K78" s="126"/>
      <c r="L78" s="126"/>
      <c r="M78" s="126"/>
      <c r="N78" s="126"/>
      <c r="O78" s="127">
        <f t="shared" si="3"/>
        <v>0</v>
      </c>
      <c r="Q78" s="89"/>
      <c r="R78" s="89"/>
      <c r="S78" s="171"/>
    </row>
    <row r="79" spans="1:19" x14ac:dyDescent="0.3">
      <c r="A79" s="76"/>
      <c r="B79" s="123" t="str">
        <f t="shared" ref="B79:B110" si="4">IFERROR(_xlfn.CONCAT($C$3,"_",C79,"_",LEFT(I79,FIND(".",I79)-1)),"")</f>
        <v/>
      </c>
      <c r="C79" s="114"/>
      <c r="D79" s="114"/>
      <c r="E79" s="114"/>
      <c r="F79" s="118" t="str">
        <f>IFERROR(INDEX('Table 2 - UPDATED functions'!B:B,MATCH('ESSER II True Up Allocation'!E79,'Table 2 - UPDATED functions'!A:A,0)),"")</f>
        <v/>
      </c>
      <c r="G79" s="114"/>
      <c r="H79" s="118" t="str">
        <f>IFERROR(INDEX('Table 3 - UPDATED objects'!B:B,MATCH('ESSER II True Up Allocation'!G79,'Table 3 - UPDATED objects'!A:A,0)),"")</f>
        <v/>
      </c>
      <c r="I79" s="162"/>
      <c r="J79" s="163"/>
      <c r="K79" s="126"/>
      <c r="L79" s="126"/>
      <c r="M79" s="126"/>
      <c r="N79" s="126"/>
      <c r="O79" s="127">
        <f t="shared" ref="O79:O110" si="5">SUM(K79:N79)</f>
        <v>0</v>
      </c>
      <c r="Q79" s="89"/>
      <c r="R79" s="89"/>
      <c r="S79" s="171"/>
    </row>
    <row r="80" spans="1:19" x14ac:dyDescent="0.3">
      <c r="A80" s="76"/>
      <c r="B80" s="123" t="str">
        <f t="shared" si="4"/>
        <v/>
      </c>
      <c r="C80" s="114"/>
      <c r="D80" s="114"/>
      <c r="E80" s="114"/>
      <c r="F80" s="118" t="str">
        <f>IFERROR(INDEX('Table 2 - UPDATED functions'!B:B,MATCH('ESSER II True Up Allocation'!E80,'Table 2 - UPDATED functions'!A:A,0)),"")</f>
        <v/>
      </c>
      <c r="G80" s="114"/>
      <c r="H80" s="118" t="str">
        <f>IFERROR(INDEX('Table 3 - UPDATED objects'!B:B,MATCH('ESSER II True Up Allocation'!G80,'Table 3 - UPDATED objects'!A:A,0)),"")</f>
        <v/>
      </c>
      <c r="I80" s="162"/>
      <c r="J80" s="163"/>
      <c r="K80" s="126"/>
      <c r="L80" s="126"/>
      <c r="M80" s="126"/>
      <c r="N80" s="126"/>
      <c r="O80" s="127">
        <f t="shared" si="5"/>
        <v>0</v>
      </c>
      <c r="Q80" s="89"/>
      <c r="R80" s="89"/>
      <c r="S80" s="171"/>
    </row>
    <row r="81" spans="1:19" x14ac:dyDescent="0.3">
      <c r="A81" s="76"/>
      <c r="B81" s="123" t="str">
        <f t="shared" si="4"/>
        <v/>
      </c>
      <c r="C81" s="114"/>
      <c r="D81" s="114"/>
      <c r="E81" s="114"/>
      <c r="F81" s="118" t="str">
        <f>IFERROR(INDEX('Table 2 - UPDATED functions'!B:B,MATCH('ESSER II True Up Allocation'!E81,'Table 2 - UPDATED functions'!A:A,0)),"")</f>
        <v/>
      </c>
      <c r="G81" s="114"/>
      <c r="H81" s="118" t="str">
        <f>IFERROR(INDEX('Table 3 - UPDATED objects'!B:B,MATCH('ESSER II True Up Allocation'!G81,'Table 3 - UPDATED objects'!A:A,0)),"")</f>
        <v/>
      </c>
      <c r="I81" s="162"/>
      <c r="J81" s="163"/>
      <c r="K81" s="126"/>
      <c r="L81" s="126"/>
      <c r="M81" s="126"/>
      <c r="N81" s="126"/>
      <c r="O81" s="127">
        <f t="shared" si="5"/>
        <v>0</v>
      </c>
      <c r="Q81" s="89"/>
      <c r="R81" s="89"/>
      <c r="S81" s="171"/>
    </row>
    <row r="82" spans="1:19" x14ac:dyDescent="0.3">
      <c r="A82" s="76"/>
      <c r="B82" s="123" t="str">
        <f t="shared" si="4"/>
        <v/>
      </c>
      <c r="C82" s="114"/>
      <c r="D82" s="114"/>
      <c r="E82" s="114"/>
      <c r="F82" s="118" t="str">
        <f>IFERROR(INDEX('Table 2 - UPDATED functions'!B:B,MATCH('ESSER II True Up Allocation'!E82,'Table 2 - UPDATED functions'!A:A,0)),"")</f>
        <v/>
      </c>
      <c r="G82" s="114"/>
      <c r="H82" s="118" t="str">
        <f>IFERROR(INDEX('Table 3 - UPDATED objects'!B:B,MATCH('ESSER II True Up Allocation'!G82,'Table 3 - UPDATED objects'!A:A,0)),"")</f>
        <v/>
      </c>
      <c r="I82" s="162"/>
      <c r="J82" s="163"/>
      <c r="K82" s="126"/>
      <c r="L82" s="126"/>
      <c r="M82" s="126"/>
      <c r="N82" s="126"/>
      <c r="O82" s="127">
        <f t="shared" si="5"/>
        <v>0</v>
      </c>
      <c r="Q82" s="89"/>
      <c r="R82" s="89"/>
      <c r="S82" s="171"/>
    </row>
    <row r="83" spans="1:19" x14ac:dyDescent="0.3">
      <c r="A83" s="76"/>
      <c r="B83" s="123" t="str">
        <f t="shared" si="4"/>
        <v/>
      </c>
      <c r="C83" s="114"/>
      <c r="D83" s="114"/>
      <c r="E83" s="114"/>
      <c r="F83" s="118" t="str">
        <f>IFERROR(INDEX('Table 2 - UPDATED functions'!B:B,MATCH('ESSER II True Up Allocation'!E83,'Table 2 - UPDATED functions'!A:A,0)),"")</f>
        <v/>
      </c>
      <c r="G83" s="114"/>
      <c r="H83" s="118" t="str">
        <f>IFERROR(INDEX('Table 3 - UPDATED objects'!B:B,MATCH('ESSER II True Up Allocation'!G83,'Table 3 - UPDATED objects'!A:A,0)),"")</f>
        <v/>
      </c>
      <c r="I83" s="162"/>
      <c r="J83" s="163"/>
      <c r="K83" s="126"/>
      <c r="L83" s="126"/>
      <c r="M83" s="126"/>
      <c r="N83" s="126"/>
      <c r="O83" s="127">
        <f t="shared" si="5"/>
        <v>0</v>
      </c>
      <c r="Q83" s="89"/>
      <c r="R83" s="89"/>
      <c r="S83" s="171"/>
    </row>
    <row r="84" spans="1:19" ht="14" customHeight="1" x14ac:dyDescent="0.3">
      <c r="A84" s="76"/>
      <c r="B84" s="123" t="str">
        <f t="shared" si="4"/>
        <v/>
      </c>
      <c r="C84" s="114"/>
      <c r="D84" s="114"/>
      <c r="E84" s="114"/>
      <c r="F84" s="118" t="str">
        <f>IFERROR(INDEX('Table 2 - UPDATED functions'!B:B,MATCH('ESSER II True Up Allocation'!E84,'Table 2 - UPDATED functions'!A:A,0)),"")</f>
        <v/>
      </c>
      <c r="G84" s="114"/>
      <c r="H84" s="118" t="str">
        <f>IFERROR(INDEX('Table 3 - UPDATED objects'!B:B,MATCH('ESSER II True Up Allocation'!G84,'Table 3 - UPDATED objects'!A:A,0)),"")</f>
        <v/>
      </c>
      <c r="I84" s="162"/>
      <c r="J84" s="163"/>
      <c r="K84" s="126"/>
      <c r="L84" s="126"/>
      <c r="M84" s="126"/>
      <c r="N84" s="126"/>
      <c r="O84" s="127">
        <f t="shared" si="5"/>
        <v>0</v>
      </c>
      <c r="Q84" s="89"/>
      <c r="R84" s="89"/>
      <c r="S84" s="171"/>
    </row>
    <row r="85" spans="1:19" x14ac:dyDescent="0.3">
      <c r="A85" s="76"/>
      <c r="B85" s="123" t="str">
        <f t="shared" si="4"/>
        <v/>
      </c>
      <c r="C85" s="114"/>
      <c r="D85" s="114"/>
      <c r="E85" s="114"/>
      <c r="F85" s="118" t="str">
        <f>IFERROR(INDEX('Table 2 - UPDATED functions'!B:B,MATCH('ESSER II True Up Allocation'!E85,'Table 2 - UPDATED functions'!A:A,0)),"")</f>
        <v/>
      </c>
      <c r="G85" s="114"/>
      <c r="H85" s="118" t="str">
        <f>IFERROR(INDEX('Table 3 - UPDATED objects'!B:B,MATCH('ESSER II True Up Allocation'!G85,'Table 3 - UPDATED objects'!A:A,0)),"")</f>
        <v/>
      </c>
      <c r="I85" s="162"/>
      <c r="J85" s="163"/>
      <c r="K85" s="126"/>
      <c r="L85" s="126"/>
      <c r="M85" s="126"/>
      <c r="N85" s="126"/>
      <c r="O85" s="127">
        <f t="shared" si="5"/>
        <v>0</v>
      </c>
      <c r="Q85" s="89"/>
      <c r="R85" s="89"/>
      <c r="S85" s="171"/>
    </row>
    <row r="86" spans="1:19" x14ac:dyDescent="0.3">
      <c r="A86" s="76"/>
      <c r="B86" s="123" t="str">
        <f t="shared" si="4"/>
        <v/>
      </c>
      <c r="C86" s="114"/>
      <c r="D86" s="114"/>
      <c r="E86" s="114"/>
      <c r="F86" s="118" t="str">
        <f>IFERROR(INDEX('Table 2 - UPDATED functions'!B:B,MATCH('ESSER II True Up Allocation'!E86,'Table 2 - UPDATED functions'!A:A,0)),"")</f>
        <v/>
      </c>
      <c r="G86" s="114"/>
      <c r="H86" s="118" t="str">
        <f>IFERROR(INDEX('Table 3 - UPDATED objects'!B:B,MATCH('ESSER II True Up Allocation'!G86,'Table 3 - UPDATED objects'!A:A,0)),"")</f>
        <v/>
      </c>
      <c r="I86" s="162"/>
      <c r="J86" s="163"/>
      <c r="K86" s="126"/>
      <c r="L86" s="126"/>
      <c r="M86" s="126"/>
      <c r="N86" s="126"/>
      <c r="O86" s="127">
        <f t="shared" si="5"/>
        <v>0</v>
      </c>
      <c r="Q86" s="89"/>
      <c r="R86" s="89"/>
      <c r="S86" s="171"/>
    </row>
    <row r="87" spans="1:19" x14ac:dyDescent="0.3">
      <c r="A87" s="76"/>
      <c r="B87" s="123" t="str">
        <f t="shared" si="4"/>
        <v/>
      </c>
      <c r="C87" s="114"/>
      <c r="D87" s="114"/>
      <c r="E87" s="114"/>
      <c r="F87" s="118" t="str">
        <f>IFERROR(INDEX('Table 2 - UPDATED functions'!B:B,MATCH('ESSER II True Up Allocation'!E87,'Table 2 - UPDATED functions'!A:A,0)),"")</f>
        <v/>
      </c>
      <c r="G87" s="114"/>
      <c r="H87" s="118" t="str">
        <f>IFERROR(INDEX('Table 3 - UPDATED objects'!B:B,MATCH('ESSER II True Up Allocation'!G87,'Table 3 - UPDATED objects'!A:A,0)),"")</f>
        <v/>
      </c>
      <c r="I87" s="162"/>
      <c r="J87" s="163"/>
      <c r="K87" s="126"/>
      <c r="L87" s="126"/>
      <c r="M87" s="126"/>
      <c r="N87" s="126"/>
      <c r="O87" s="127">
        <f t="shared" si="5"/>
        <v>0</v>
      </c>
      <c r="Q87" s="89"/>
      <c r="R87" s="89"/>
      <c r="S87" s="171"/>
    </row>
    <row r="88" spans="1:19" x14ac:dyDescent="0.3">
      <c r="A88" s="76"/>
      <c r="B88" s="123" t="str">
        <f t="shared" si="4"/>
        <v/>
      </c>
      <c r="C88" s="114"/>
      <c r="D88" s="114"/>
      <c r="E88" s="114"/>
      <c r="F88" s="118" t="str">
        <f>IFERROR(INDEX('Table 2 - UPDATED functions'!B:B,MATCH('ESSER II True Up Allocation'!E88,'Table 2 - UPDATED functions'!A:A,0)),"")</f>
        <v/>
      </c>
      <c r="G88" s="114"/>
      <c r="H88" s="118" t="str">
        <f>IFERROR(INDEX('Table 3 - UPDATED objects'!B:B,MATCH('ESSER II True Up Allocation'!G88,'Table 3 - UPDATED objects'!A:A,0)),"")</f>
        <v/>
      </c>
      <c r="I88" s="162"/>
      <c r="J88" s="163"/>
      <c r="K88" s="126"/>
      <c r="L88" s="126"/>
      <c r="M88" s="126"/>
      <c r="N88" s="126"/>
      <c r="O88" s="127">
        <f t="shared" si="5"/>
        <v>0</v>
      </c>
      <c r="Q88" s="89"/>
      <c r="R88" s="89"/>
      <c r="S88" s="171"/>
    </row>
    <row r="89" spans="1:19" x14ac:dyDescent="0.3">
      <c r="A89" s="76"/>
      <c r="B89" s="123" t="str">
        <f t="shared" si="4"/>
        <v/>
      </c>
      <c r="C89" s="114"/>
      <c r="D89" s="114"/>
      <c r="E89" s="114"/>
      <c r="F89" s="118" t="str">
        <f>IFERROR(INDEX('Table 2 - UPDATED functions'!B:B,MATCH('ESSER II True Up Allocation'!E89,'Table 2 - UPDATED functions'!A:A,0)),"")</f>
        <v/>
      </c>
      <c r="G89" s="114"/>
      <c r="H89" s="118" t="str">
        <f>IFERROR(INDEX('Table 3 - UPDATED objects'!B:B,MATCH('ESSER II True Up Allocation'!G89,'Table 3 - UPDATED objects'!A:A,0)),"")</f>
        <v/>
      </c>
      <c r="I89" s="162"/>
      <c r="J89" s="163"/>
      <c r="K89" s="126"/>
      <c r="L89" s="126"/>
      <c r="M89" s="126"/>
      <c r="N89" s="126"/>
      <c r="O89" s="127">
        <f t="shared" si="5"/>
        <v>0</v>
      </c>
      <c r="Q89" s="89"/>
      <c r="R89" s="89"/>
      <c r="S89" s="171"/>
    </row>
    <row r="90" spans="1:19" x14ac:dyDescent="0.3">
      <c r="A90" s="76"/>
      <c r="B90" s="123" t="str">
        <f t="shared" si="4"/>
        <v/>
      </c>
      <c r="C90" s="114"/>
      <c r="D90" s="114"/>
      <c r="E90" s="114"/>
      <c r="F90" s="118" t="str">
        <f>IFERROR(INDEX('Table 2 - UPDATED functions'!B:B,MATCH('ESSER II True Up Allocation'!E90,'Table 2 - UPDATED functions'!A:A,0)),"")</f>
        <v/>
      </c>
      <c r="G90" s="114"/>
      <c r="H90" s="118" t="str">
        <f>IFERROR(INDEX('Table 3 - UPDATED objects'!B:B,MATCH('ESSER II True Up Allocation'!G90,'Table 3 - UPDATED objects'!A:A,0)),"")</f>
        <v/>
      </c>
      <c r="I90" s="162"/>
      <c r="J90" s="163"/>
      <c r="K90" s="126"/>
      <c r="L90" s="126"/>
      <c r="M90" s="126"/>
      <c r="N90" s="126"/>
      <c r="O90" s="127">
        <f t="shared" si="5"/>
        <v>0</v>
      </c>
      <c r="Q90" s="89"/>
      <c r="R90" s="89"/>
      <c r="S90" s="171"/>
    </row>
    <row r="91" spans="1:19" x14ac:dyDescent="0.3">
      <c r="A91" s="76"/>
      <c r="B91" s="123" t="str">
        <f t="shared" si="4"/>
        <v/>
      </c>
      <c r="C91" s="114"/>
      <c r="D91" s="114"/>
      <c r="E91" s="114"/>
      <c r="F91" s="118" t="str">
        <f>IFERROR(INDEX('Table 2 - UPDATED functions'!B:B,MATCH('ESSER II True Up Allocation'!E91,'Table 2 - UPDATED functions'!A:A,0)),"")</f>
        <v/>
      </c>
      <c r="G91" s="114"/>
      <c r="H91" s="118" t="str">
        <f>IFERROR(INDEX('Table 3 - UPDATED objects'!B:B,MATCH('ESSER II True Up Allocation'!G91,'Table 3 - UPDATED objects'!A:A,0)),"")</f>
        <v/>
      </c>
      <c r="I91" s="162"/>
      <c r="J91" s="163"/>
      <c r="K91" s="126"/>
      <c r="L91" s="126"/>
      <c r="M91" s="126"/>
      <c r="N91" s="126"/>
      <c r="O91" s="127">
        <f t="shared" si="5"/>
        <v>0</v>
      </c>
      <c r="Q91" s="89"/>
      <c r="R91" s="89"/>
      <c r="S91" s="171"/>
    </row>
    <row r="92" spans="1:19" x14ac:dyDescent="0.3">
      <c r="A92" s="76"/>
      <c r="B92" s="123" t="str">
        <f t="shared" si="4"/>
        <v/>
      </c>
      <c r="C92" s="114"/>
      <c r="D92" s="114"/>
      <c r="E92" s="114"/>
      <c r="F92" s="118" t="str">
        <f>IFERROR(INDEX('Table 2 - UPDATED functions'!B:B,MATCH('ESSER II True Up Allocation'!E92,'Table 2 - UPDATED functions'!A:A,0)),"")</f>
        <v/>
      </c>
      <c r="G92" s="114"/>
      <c r="H92" s="118" t="str">
        <f>IFERROR(INDEX('Table 3 - UPDATED objects'!B:B,MATCH('ESSER II True Up Allocation'!G92,'Table 3 - UPDATED objects'!A:A,0)),"")</f>
        <v/>
      </c>
      <c r="I92" s="162"/>
      <c r="J92" s="163"/>
      <c r="K92" s="126"/>
      <c r="L92" s="126"/>
      <c r="M92" s="126"/>
      <c r="N92" s="126"/>
      <c r="O92" s="127">
        <f t="shared" si="5"/>
        <v>0</v>
      </c>
      <c r="Q92" s="89"/>
      <c r="R92" s="89"/>
      <c r="S92" s="171"/>
    </row>
    <row r="93" spans="1:19" x14ac:dyDescent="0.3">
      <c r="A93" s="76"/>
      <c r="B93" s="123" t="str">
        <f t="shared" si="4"/>
        <v/>
      </c>
      <c r="C93" s="114"/>
      <c r="D93" s="114"/>
      <c r="E93" s="114"/>
      <c r="F93" s="118" t="str">
        <f>IFERROR(INDEX('Table 2 - UPDATED functions'!B:B,MATCH('ESSER II True Up Allocation'!E93,'Table 2 - UPDATED functions'!A:A,0)),"")</f>
        <v/>
      </c>
      <c r="G93" s="114"/>
      <c r="H93" s="118" t="str">
        <f>IFERROR(INDEX('Table 3 - UPDATED objects'!B:B,MATCH('ESSER II True Up Allocation'!G93,'Table 3 - UPDATED objects'!A:A,0)),"")</f>
        <v/>
      </c>
      <c r="I93" s="162"/>
      <c r="J93" s="163"/>
      <c r="K93" s="126"/>
      <c r="L93" s="126"/>
      <c r="M93" s="126"/>
      <c r="N93" s="126"/>
      <c r="O93" s="127">
        <f t="shared" si="5"/>
        <v>0</v>
      </c>
      <c r="Q93" s="89"/>
      <c r="R93" s="89"/>
      <c r="S93" s="171"/>
    </row>
    <row r="94" spans="1:19" ht="14" customHeight="1" x14ac:dyDescent="0.3">
      <c r="A94" s="76"/>
      <c r="B94" s="123" t="str">
        <f t="shared" si="4"/>
        <v/>
      </c>
      <c r="C94" s="114"/>
      <c r="D94" s="114"/>
      <c r="E94" s="114"/>
      <c r="F94" s="118" t="str">
        <f>IFERROR(INDEX('Table 2 - UPDATED functions'!B:B,MATCH('ESSER II True Up Allocation'!E94,'Table 2 - UPDATED functions'!A:A,0)),"")</f>
        <v/>
      </c>
      <c r="G94" s="114"/>
      <c r="H94" s="118" t="str">
        <f>IFERROR(INDEX('Table 3 - UPDATED objects'!B:B,MATCH('ESSER II True Up Allocation'!G94,'Table 3 - UPDATED objects'!A:A,0)),"")</f>
        <v/>
      </c>
      <c r="I94" s="162"/>
      <c r="J94" s="163"/>
      <c r="K94" s="126"/>
      <c r="L94" s="126"/>
      <c r="M94" s="126"/>
      <c r="N94" s="126"/>
      <c r="O94" s="127">
        <f t="shared" si="5"/>
        <v>0</v>
      </c>
      <c r="Q94" s="89"/>
      <c r="R94" s="89"/>
      <c r="S94" s="171"/>
    </row>
    <row r="95" spans="1:19" x14ac:dyDescent="0.3">
      <c r="A95" s="76"/>
      <c r="B95" s="123" t="str">
        <f t="shared" si="4"/>
        <v/>
      </c>
      <c r="C95" s="114"/>
      <c r="D95" s="114"/>
      <c r="E95" s="114"/>
      <c r="F95" s="118" t="str">
        <f>IFERROR(INDEX('Table 2 - UPDATED functions'!B:B,MATCH('ESSER II True Up Allocation'!E95,'Table 2 - UPDATED functions'!A:A,0)),"")</f>
        <v/>
      </c>
      <c r="G95" s="114"/>
      <c r="H95" s="118" t="str">
        <f>IFERROR(INDEX('Table 3 - UPDATED objects'!B:B,MATCH('ESSER II True Up Allocation'!G95,'Table 3 - UPDATED objects'!A:A,0)),"")</f>
        <v/>
      </c>
      <c r="I95" s="162"/>
      <c r="J95" s="163"/>
      <c r="K95" s="126"/>
      <c r="L95" s="126"/>
      <c r="M95" s="126"/>
      <c r="N95" s="126"/>
      <c r="O95" s="127">
        <f t="shared" si="5"/>
        <v>0</v>
      </c>
      <c r="Q95" s="89"/>
      <c r="R95" s="89"/>
      <c r="S95" s="171"/>
    </row>
    <row r="96" spans="1:19" x14ac:dyDescent="0.3">
      <c r="A96" s="76"/>
      <c r="B96" s="123" t="str">
        <f t="shared" si="4"/>
        <v/>
      </c>
      <c r="C96" s="114"/>
      <c r="D96" s="114"/>
      <c r="E96" s="114"/>
      <c r="F96" s="118" t="str">
        <f>IFERROR(INDEX('Table 2 - UPDATED functions'!B:B,MATCH('ESSER II True Up Allocation'!E96,'Table 2 - UPDATED functions'!A:A,0)),"")</f>
        <v/>
      </c>
      <c r="G96" s="114"/>
      <c r="H96" s="118" t="str">
        <f>IFERROR(INDEX('Table 3 - UPDATED objects'!B:B,MATCH('ESSER II True Up Allocation'!G96,'Table 3 - UPDATED objects'!A:A,0)),"")</f>
        <v/>
      </c>
      <c r="I96" s="162"/>
      <c r="J96" s="163"/>
      <c r="K96" s="126"/>
      <c r="L96" s="126"/>
      <c r="M96" s="126"/>
      <c r="N96" s="126"/>
      <c r="O96" s="127">
        <f t="shared" si="5"/>
        <v>0</v>
      </c>
      <c r="Q96" s="89"/>
      <c r="R96" s="89"/>
      <c r="S96" s="171"/>
    </row>
    <row r="97" spans="1:19" x14ac:dyDescent="0.3">
      <c r="A97" s="76"/>
      <c r="B97" s="123" t="str">
        <f t="shared" si="4"/>
        <v/>
      </c>
      <c r="C97" s="114"/>
      <c r="D97" s="114"/>
      <c r="E97" s="114"/>
      <c r="F97" s="118" t="str">
        <f>IFERROR(INDEX('Table 2 - UPDATED functions'!B:B,MATCH('ESSER II True Up Allocation'!E97,'Table 2 - UPDATED functions'!A:A,0)),"")</f>
        <v/>
      </c>
      <c r="G97" s="114"/>
      <c r="H97" s="118" t="str">
        <f>IFERROR(INDEX('Table 3 - UPDATED objects'!B:B,MATCH('ESSER II True Up Allocation'!G97,'Table 3 - UPDATED objects'!A:A,0)),"")</f>
        <v/>
      </c>
      <c r="I97" s="162"/>
      <c r="J97" s="163"/>
      <c r="K97" s="126"/>
      <c r="L97" s="126"/>
      <c r="M97" s="126"/>
      <c r="N97" s="126"/>
      <c r="O97" s="127">
        <f t="shared" si="5"/>
        <v>0</v>
      </c>
      <c r="Q97" s="89"/>
      <c r="R97" s="89"/>
      <c r="S97" s="171"/>
    </row>
    <row r="98" spans="1:19" x14ac:dyDescent="0.3">
      <c r="A98" s="76"/>
      <c r="B98" s="123" t="str">
        <f t="shared" si="4"/>
        <v/>
      </c>
      <c r="C98" s="114"/>
      <c r="D98" s="114"/>
      <c r="E98" s="114"/>
      <c r="F98" s="118" t="str">
        <f>IFERROR(INDEX('Table 2 - UPDATED functions'!B:B,MATCH('ESSER II True Up Allocation'!E98,'Table 2 - UPDATED functions'!A:A,0)),"")</f>
        <v/>
      </c>
      <c r="G98" s="114"/>
      <c r="H98" s="118" t="str">
        <f>IFERROR(INDEX('Table 3 - UPDATED objects'!B:B,MATCH('ESSER II True Up Allocation'!G98,'Table 3 - UPDATED objects'!A:A,0)),"")</f>
        <v/>
      </c>
      <c r="I98" s="162"/>
      <c r="J98" s="163"/>
      <c r="K98" s="126"/>
      <c r="L98" s="126"/>
      <c r="M98" s="126"/>
      <c r="N98" s="126"/>
      <c r="O98" s="127">
        <f t="shared" si="5"/>
        <v>0</v>
      </c>
      <c r="Q98" s="89"/>
      <c r="R98" s="89"/>
      <c r="S98" s="171"/>
    </row>
    <row r="99" spans="1:19" x14ac:dyDescent="0.3">
      <c r="A99" s="76"/>
      <c r="B99" s="123" t="str">
        <f t="shared" si="4"/>
        <v/>
      </c>
      <c r="C99" s="114"/>
      <c r="D99" s="114"/>
      <c r="E99" s="114"/>
      <c r="F99" s="118" t="str">
        <f>IFERROR(INDEX('Table 2 - UPDATED functions'!B:B,MATCH('ESSER II True Up Allocation'!E99,'Table 2 - UPDATED functions'!A:A,0)),"")</f>
        <v/>
      </c>
      <c r="G99" s="114"/>
      <c r="H99" s="118" t="str">
        <f>IFERROR(INDEX('Table 3 - UPDATED objects'!B:B,MATCH('ESSER II True Up Allocation'!G99,'Table 3 - UPDATED objects'!A:A,0)),"")</f>
        <v/>
      </c>
      <c r="I99" s="162"/>
      <c r="J99" s="163"/>
      <c r="K99" s="126"/>
      <c r="L99" s="126"/>
      <c r="M99" s="126"/>
      <c r="N99" s="126"/>
      <c r="O99" s="127">
        <f t="shared" si="5"/>
        <v>0</v>
      </c>
      <c r="Q99" s="89"/>
      <c r="R99" s="89"/>
      <c r="S99" s="171"/>
    </row>
    <row r="100" spans="1:19" x14ac:dyDescent="0.3">
      <c r="A100" s="76"/>
      <c r="B100" s="123" t="str">
        <f t="shared" si="4"/>
        <v/>
      </c>
      <c r="C100" s="114"/>
      <c r="D100" s="114"/>
      <c r="E100" s="114"/>
      <c r="F100" s="118" t="str">
        <f>IFERROR(INDEX('Table 2 - UPDATED functions'!B:B,MATCH('ESSER II True Up Allocation'!E100,'Table 2 - UPDATED functions'!A:A,0)),"")</f>
        <v/>
      </c>
      <c r="G100" s="114"/>
      <c r="H100" s="118" t="str">
        <f>IFERROR(INDEX('Table 3 - UPDATED objects'!B:B,MATCH('ESSER II True Up Allocation'!G100,'Table 3 - UPDATED objects'!A:A,0)),"")</f>
        <v/>
      </c>
      <c r="I100" s="162"/>
      <c r="J100" s="163"/>
      <c r="K100" s="126"/>
      <c r="L100" s="126"/>
      <c r="M100" s="126"/>
      <c r="N100" s="126"/>
      <c r="O100" s="127">
        <f t="shared" si="5"/>
        <v>0</v>
      </c>
      <c r="Q100" s="89"/>
      <c r="R100" s="89"/>
      <c r="S100" s="171"/>
    </row>
    <row r="101" spans="1:19" x14ac:dyDescent="0.3">
      <c r="A101" s="76"/>
      <c r="B101" s="123" t="str">
        <f t="shared" si="4"/>
        <v/>
      </c>
      <c r="C101" s="114"/>
      <c r="D101" s="114"/>
      <c r="E101" s="114"/>
      <c r="F101" s="118" t="str">
        <f>IFERROR(INDEX('Table 2 - UPDATED functions'!B:B,MATCH('ESSER II True Up Allocation'!E101,'Table 2 - UPDATED functions'!A:A,0)),"")</f>
        <v/>
      </c>
      <c r="G101" s="114"/>
      <c r="H101" s="118" t="str">
        <f>IFERROR(INDEX('Table 3 - UPDATED objects'!B:B,MATCH('ESSER II True Up Allocation'!G101,'Table 3 - UPDATED objects'!A:A,0)),"")</f>
        <v/>
      </c>
      <c r="I101" s="162"/>
      <c r="J101" s="163"/>
      <c r="K101" s="126"/>
      <c r="L101" s="126"/>
      <c r="M101" s="126"/>
      <c r="N101" s="126"/>
      <c r="O101" s="127">
        <f t="shared" si="5"/>
        <v>0</v>
      </c>
      <c r="Q101" s="89"/>
      <c r="R101" s="89"/>
      <c r="S101" s="171"/>
    </row>
    <row r="102" spans="1:19" x14ac:dyDescent="0.3">
      <c r="A102" s="76"/>
      <c r="B102" s="123" t="str">
        <f t="shared" si="4"/>
        <v/>
      </c>
      <c r="C102" s="114"/>
      <c r="D102" s="114"/>
      <c r="E102" s="114"/>
      <c r="F102" s="118" t="str">
        <f>IFERROR(INDEX('Table 2 - UPDATED functions'!B:B,MATCH('ESSER II True Up Allocation'!E102,'Table 2 - UPDATED functions'!A:A,0)),"")</f>
        <v/>
      </c>
      <c r="G102" s="114"/>
      <c r="H102" s="118" t="str">
        <f>IFERROR(INDEX('Table 3 - UPDATED objects'!B:B,MATCH('ESSER II True Up Allocation'!G102,'Table 3 - UPDATED objects'!A:A,0)),"")</f>
        <v/>
      </c>
      <c r="I102" s="162"/>
      <c r="J102" s="163"/>
      <c r="K102" s="126"/>
      <c r="L102" s="126"/>
      <c r="M102" s="126"/>
      <c r="N102" s="126"/>
      <c r="O102" s="127">
        <f t="shared" si="5"/>
        <v>0</v>
      </c>
      <c r="Q102" s="89"/>
      <c r="R102" s="89"/>
      <c r="S102" s="171"/>
    </row>
    <row r="103" spans="1:19" x14ac:dyDescent="0.3">
      <c r="A103" s="76"/>
      <c r="B103" s="123" t="str">
        <f t="shared" si="4"/>
        <v/>
      </c>
      <c r="C103" s="114"/>
      <c r="D103" s="114"/>
      <c r="E103" s="114"/>
      <c r="F103" s="118" t="str">
        <f>IFERROR(INDEX('Table 2 - UPDATED functions'!B:B,MATCH('ESSER II True Up Allocation'!E103,'Table 2 - UPDATED functions'!A:A,0)),"")</f>
        <v/>
      </c>
      <c r="G103" s="114"/>
      <c r="H103" s="118" t="str">
        <f>IFERROR(INDEX('Table 3 - UPDATED objects'!B:B,MATCH('ESSER II True Up Allocation'!G103,'Table 3 - UPDATED objects'!A:A,0)),"")</f>
        <v/>
      </c>
      <c r="I103" s="162"/>
      <c r="J103" s="163"/>
      <c r="K103" s="126"/>
      <c r="L103" s="126"/>
      <c r="M103" s="126"/>
      <c r="N103" s="126"/>
      <c r="O103" s="127">
        <f t="shared" si="5"/>
        <v>0</v>
      </c>
      <c r="Q103" s="89"/>
      <c r="R103" s="89"/>
      <c r="S103" s="171"/>
    </row>
    <row r="104" spans="1:19" ht="14" customHeight="1" x14ac:dyDescent="0.3">
      <c r="A104" s="76"/>
      <c r="B104" s="123" t="str">
        <f t="shared" si="4"/>
        <v/>
      </c>
      <c r="C104" s="114"/>
      <c r="D104" s="114"/>
      <c r="E104" s="114"/>
      <c r="F104" s="118" t="str">
        <f>IFERROR(INDEX('Table 2 - UPDATED functions'!B:B,MATCH('ESSER II True Up Allocation'!E104,'Table 2 - UPDATED functions'!A:A,0)),"")</f>
        <v/>
      </c>
      <c r="G104" s="114"/>
      <c r="H104" s="118" t="str">
        <f>IFERROR(INDEX('Table 3 - UPDATED objects'!B:B,MATCH('ESSER II True Up Allocation'!G104,'Table 3 - UPDATED objects'!A:A,0)),"")</f>
        <v/>
      </c>
      <c r="I104" s="162"/>
      <c r="J104" s="163"/>
      <c r="K104" s="126"/>
      <c r="L104" s="126"/>
      <c r="M104" s="126"/>
      <c r="N104" s="126"/>
      <c r="O104" s="127">
        <f t="shared" si="5"/>
        <v>0</v>
      </c>
      <c r="Q104" s="89"/>
      <c r="R104" s="89"/>
      <c r="S104" s="171"/>
    </row>
    <row r="105" spans="1:19" x14ac:dyDescent="0.3">
      <c r="A105" s="76"/>
      <c r="B105" s="123" t="str">
        <f t="shared" si="4"/>
        <v/>
      </c>
      <c r="C105" s="114"/>
      <c r="D105" s="114"/>
      <c r="E105" s="114"/>
      <c r="F105" s="118" t="str">
        <f>IFERROR(INDEX('Table 2 - UPDATED functions'!B:B,MATCH('ESSER II True Up Allocation'!E105,'Table 2 - UPDATED functions'!A:A,0)),"")</f>
        <v/>
      </c>
      <c r="G105" s="114"/>
      <c r="H105" s="118" t="str">
        <f>IFERROR(INDEX('Table 3 - UPDATED objects'!B:B,MATCH('ESSER II True Up Allocation'!G105,'Table 3 - UPDATED objects'!A:A,0)),"")</f>
        <v/>
      </c>
      <c r="I105" s="162"/>
      <c r="J105" s="163"/>
      <c r="K105" s="126"/>
      <c r="L105" s="126"/>
      <c r="M105" s="126"/>
      <c r="N105" s="126"/>
      <c r="O105" s="127">
        <f t="shared" si="5"/>
        <v>0</v>
      </c>
      <c r="Q105" s="89"/>
      <c r="R105" s="89"/>
      <c r="S105" s="171"/>
    </row>
    <row r="106" spans="1:19" x14ac:dyDescent="0.3">
      <c r="A106" s="76"/>
      <c r="B106" s="123" t="str">
        <f t="shared" si="4"/>
        <v/>
      </c>
      <c r="C106" s="114"/>
      <c r="D106" s="114"/>
      <c r="E106" s="114"/>
      <c r="F106" s="118" t="str">
        <f>IFERROR(INDEX('Table 2 - UPDATED functions'!B:B,MATCH('ESSER II True Up Allocation'!E106,'Table 2 - UPDATED functions'!A:A,0)),"")</f>
        <v/>
      </c>
      <c r="G106" s="114"/>
      <c r="H106" s="118" t="str">
        <f>IFERROR(INDEX('Table 3 - UPDATED objects'!B:B,MATCH('ESSER II True Up Allocation'!G106,'Table 3 - UPDATED objects'!A:A,0)),"")</f>
        <v/>
      </c>
      <c r="I106" s="162"/>
      <c r="J106" s="163"/>
      <c r="K106" s="126"/>
      <c r="L106" s="126"/>
      <c r="M106" s="126"/>
      <c r="N106" s="126"/>
      <c r="O106" s="127">
        <f t="shared" si="5"/>
        <v>0</v>
      </c>
      <c r="Q106" s="89"/>
      <c r="R106" s="89"/>
      <c r="S106" s="171"/>
    </row>
    <row r="107" spans="1:19" x14ac:dyDescent="0.3">
      <c r="A107" s="76"/>
      <c r="B107" s="123" t="str">
        <f t="shared" si="4"/>
        <v/>
      </c>
      <c r="C107" s="114"/>
      <c r="D107" s="114"/>
      <c r="E107" s="114"/>
      <c r="F107" s="118" t="str">
        <f>IFERROR(INDEX('Table 2 - UPDATED functions'!B:B,MATCH('ESSER II True Up Allocation'!E107,'Table 2 - UPDATED functions'!A:A,0)),"")</f>
        <v/>
      </c>
      <c r="G107" s="114"/>
      <c r="H107" s="118" t="str">
        <f>IFERROR(INDEX('Table 3 - UPDATED objects'!B:B,MATCH('ESSER II True Up Allocation'!G107,'Table 3 - UPDATED objects'!A:A,0)),"")</f>
        <v/>
      </c>
      <c r="I107" s="162"/>
      <c r="J107" s="163"/>
      <c r="K107" s="126"/>
      <c r="L107" s="126"/>
      <c r="M107" s="126"/>
      <c r="N107" s="126"/>
      <c r="O107" s="127">
        <f t="shared" si="5"/>
        <v>0</v>
      </c>
      <c r="Q107" s="89"/>
      <c r="R107" s="89"/>
      <c r="S107" s="171"/>
    </row>
    <row r="108" spans="1:19" x14ac:dyDescent="0.3">
      <c r="A108" s="76"/>
      <c r="B108" s="123" t="str">
        <f t="shared" si="4"/>
        <v/>
      </c>
      <c r="C108" s="114"/>
      <c r="D108" s="114"/>
      <c r="E108" s="114"/>
      <c r="F108" s="118" t="str">
        <f>IFERROR(INDEX('Table 2 - UPDATED functions'!B:B,MATCH('ESSER II True Up Allocation'!E108,'Table 2 - UPDATED functions'!A:A,0)),"")</f>
        <v/>
      </c>
      <c r="G108" s="114"/>
      <c r="H108" s="118" t="str">
        <f>IFERROR(INDEX('Table 3 - UPDATED objects'!B:B,MATCH('ESSER II True Up Allocation'!G108,'Table 3 - UPDATED objects'!A:A,0)),"")</f>
        <v/>
      </c>
      <c r="I108" s="162"/>
      <c r="J108" s="163"/>
      <c r="K108" s="126"/>
      <c r="L108" s="126"/>
      <c r="M108" s="126"/>
      <c r="N108" s="126"/>
      <c r="O108" s="127">
        <f t="shared" si="5"/>
        <v>0</v>
      </c>
      <c r="Q108" s="89"/>
      <c r="R108" s="89"/>
      <c r="S108" s="171"/>
    </row>
    <row r="109" spans="1:19" x14ac:dyDescent="0.3">
      <c r="A109" s="76"/>
      <c r="B109" s="123" t="str">
        <f t="shared" si="4"/>
        <v/>
      </c>
      <c r="C109" s="114"/>
      <c r="D109" s="114"/>
      <c r="E109" s="114"/>
      <c r="F109" s="118" t="str">
        <f>IFERROR(INDEX('Table 2 - UPDATED functions'!B:B,MATCH('ESSER II True Up Allocation'!E109,'Table 2 - UPDATED functions'!A:A,0)),"")</f>
        <v/>
      </c>
      <c r="G109" s="114"/>
      <c r="H109" s="118" t="str">
        <f>IFERROR(INDEX('Table 3 - UPDATED objects'!B:B,MATCH('ESSER II True Up Allocation'!G109,'Table 3 - UPDATED objects'!A:A,0)),"")</f>
        <v/>
      </c>
      <c r="I109" s="162"/>
      <c r="J109" s="163"/>
      <c r="K109" s="126"/>
      <c r="L109" s="126"/>
      <c r="M109" s="126"/>
      <c r="N109" s="126"/>
      <c r="O109" s="127">
        <f t="shared" si="5"/>
        <v>0</v>
      </c>
      <c r="Q109" s="89"/>
      <c r="R109" s="89"/>
      <c r="S109" s="171"/>
    </row>
    <row r="110" spans="1:19" x14ac:dyDescent="0.3">
      <c r="A110" s="76"/>
      <c r="B110" s="123" t="str">
        <f t="shared" si="4"/>
        <v/>
      </c>
      <c r="C110" s="114"/>
      <c r="D110" s="114"/>
      <c r="E110" s="114"/>
      <c r="F110" s="118" t="str">
        <f>IFERROR(INDEX('Table 2 - UPDATED functions'!B:B,MATCH('ESSER II True Up Allocation'!E110,'Table 2 - UPDATED functions'!A:A,0)),"")</f>
        <v/>
      </c>
      <c r="G110" s="114"/>
      <c r="H110" s="118" t="str">
        <f>IFERROR(INDEX('Table 3 - UPDATED objects'!B:B,MATCH('ESSER II True Up Allocation'!G110,'Table 3 - UPDATED objects'!A:A,0)),"")</f>
        <v/>
      </c>
      <c r="I110" s="162"/>
      <c r="J110" s="163"/>
      <c r="K110" s="126"/>
      <c r="L110" s="126"/>
      <c r="M110" s="126"/>
      <c r="N110" s="126"/>
      <c r="O110" s="127">
        <f t="shared" si="5"/>
        <v>0</v>
      </c>
      <c r="Q110" s="89"/>
      <c r="R110" s="89"/>
      <c r="S110" s="171"/>
    </row>
    <row r="111" spans="1:19" x14ac:dyDescent="0.3">
      <c r="A111" s="76"/>
      <c r="B111" s="123" t="str">
        <f t="shared" ref="B111:B114" si="6">IFERROR(_xlfn.CONCAT($C$3,"_",C111,"_",LEFT(I111,FIND(".",I111)-1)),"")</f>
        <v/>
      </c>
      <c r="C111" s="114"/>
      <c r="D111" s="114"/>
      <c r="E111" s="114"/>
      <c r="F111" s="118" t="str">
        <f>IFERROR(INDEX('Table 2 - UPDATED functions'!B:B,MATCH('ESSER II True Up Allocation'!E111,'Table 2 - UPDATED functions'!A:A,0)),"")</f>
        <v/>
      </c>
      <c r="G111" s="114"/>
      <c r="H111" s="118" t="str">
        <f>IFERROR(INDEX('Table 3 - UPDATED objects'!B:B,MATCH('ESSER II True Up Allocation'!G111,'Table 3 - UPDATED objects'!A:A,0)),"")</f>
        <v/>
      </c>
      <c r="I111" s="162"/>
      <c r="J111" s="163"/>
      <c r="K111" s="126"/>
      <c r="L111" s="126"/>
      <c r="M111" s="126"/>
      <c r="N111" s="126"/>
      <c r="O111" s="127">
        <f t="shared" ref="O111:O114" si="7">SUM(K111:N111)</f>
        <v>0</v>
      </c>
      <c r="Q111" s="89"/>
      <c r="R111" s="89"/>
      <c r="S111" s="171"/>
    </row>
    <row r="112" spans="1:19" x14ac:dyDescent="0.3">
      <c r="A112" s="76"/>
      <c r="B112" s="123" t="str">
        <f t="shared" si="6"/>
        <v/>
      </c>
      <c r="C112" s="114"/>
      <c r="D112" s="114"/>
      <c r="E112" s="114"/>
      <c r="F112" s="118" t="str">
        <f>IFERROR(INDEX('Table 2 - UPDATED functions'!B:B,MATCH('ESSER II True Up Allocation'!E112,'Table 2 - UPDATED functions'!A:A,0)),"")</f>
        <v/>
      </c>
      <c r="G112" s="114"/>
      <c r="H112" s="118" t="str">
        <f>IFERROR(INDEX('Table 3 - UPDATED objects'!B:B,MATCH('ESSER II True Up Allocation'!G112,'Table 3 - UPDATED objects'!A:A,0)),"")</f>
        <v/>
      </c>
      <c r="I112" s="162"/>
      <c r="J112" s="163"/>
      <c r="K112" s="126"/>
      <c r="L112" s="126"/>
      <c r="M112" s="126"/>
      <c r="N112" s="126"/>
      <c r="O112" s="127">
        <f t="shared" si="7"/>
        <v>0</v>
      </c>
      <c r="Q112" s="89"/>
      <c r="R112" s="89"/>
      <c r="S112" s="171"/>
    </row>
    <row r="113" spans="1:19" x14ac:dyDescent="0.3">
      <c r="A113" s="76"/>
      <c r="B113" s="123" t="str">
        <f t="shared" si="6"/>
        <v/>
      </c>
      <c r="C113" s="114"/>
      <c r="D113" s="114"/>
      <c r="E113" s="114"/>
      <c r="F113" s="118" t="str">
        <f>IFERROR(INDEX('Table 2 - UPDATED functions'!B:B,MATCH('ESSER II True Up Allocation'!E113,'Table 2 - UPDATED functions'!A:A,0)),"")</f>
        <v/>
      </c>
      <c r="G113" s="114"/>
      <c r="H113" s="118" t="str">
        <f>IFERROR(INDEX('Table 3 - UPDATED objects'!B:B,MATCH('ESSER II True Up Allocation'!G113,'Table 3 - UPDATED objects'!A:A,0)),"")</f>
        <v/>
      </c>
      <c r="I113" s="162"/>
      <c r="J113" s="163"/>
      <c r="K113" s="126"/>
      <c r="L113" s="126"/>
      <c r="M113" s="126"/>
      <c r="N113" s="126"/>
      <c r="O113" s="127">
        <f t="shared" si="7"/>
        <v>0</v>
      </c>
      <c r="Q113" s="89"/>
      <c r="R113" s="89"/>
      <c r="S113" s="171"/>
    </row>
    <row r="114" spans="1:19" ht="14" customHeight="1" x14ac:dyDescent="0.3">
      <c r="A114" s="76"/>
      <c r="B114" s="124" t="str">
        <f t="shared" si="6"/>
        <v/>
      </c>
      <c r="C114" s="116"/>
      <c r="D114" s="116"/>
      <c r="E114" s="116"/>
      <c r="F114" s="125" t="str">
        <f>IFERROR(INDEX('Table 2 - UPDATED functions'!B:B,MATCH('ESSER II True Up Allocation'!E114,'Table 2 - UPDATED functions'!A:A,0)),"")</f>
        <v/>
      </c>
      <c r="G114" s="116"/>
      <c r="H114" s="125" t="str">
        <f>IFERROR(INDEX('Table 3 - UPDATED objects'!B:B,MATCH('ESSER II True Up Allocation'!G114,'Table 3 - UPDATED objects'!A:A,0)),"")</f>
        <v/>
      </c>
      <c r="I114" s="164"/>
      <c r="J114" s="165"/>
      <c r="K114" s="128"/>
      <c r="L114" s="128"/>
      <c r="M114" s="128"/>
      <c r="N114" s="128"/>
      <c r="O114" s="129">
        <f t="shared" si="7"/>
        <v>0</v>
      </c>
      <c r="Q114" s="89"/>
      <c r="R114" s="89"/>
      <c r="S114" s="171"/>
    </row>
    <row r="115" spans="1:19" s="11" customFormat="1" x14ac:dyDescent="0.3">
      <c r="B115" s="118"/>
      <c r="C115" s="118"/>
      <c r="D115" s="118"/>
      <c r="E115" s="118"/>
      <c r="F115" s="118"/>
      <c r="G115" s="118"/>
      <c r="H115" s="118"/>
      <c r="I115" s="166"/>
      <c r="J115" s="167"/>
      <c r="K115" s="120"/>
      <c r="L115" s="120"/>
      <c r="M115" s="120"/>
      <c r="N115" s="120"/>
      <c r="O115" s="117"/>
      <c r="S115" s="172"/>
    </row>
    <row r="116" spans="1:19" s="11" customFormat="1" x14ac:dyDescent="0.3">
      <c r="B116" s="118"/>
      <c r="C116" s="118"/>
      <c r="D116" s="118"/>
      <c r="E116" s="118"/>
      <c r="F116" s="118"/>
      <c r="G116" s="118"/>
      <c r="H116" s="118"/>
      <c r="I116" s="166"/>
      <c r="J116" s="167"/>
      <c r="K116" s="120"/>
      <c r="L116" s="120"/>
      <c r="M116" s="120"/>
      <c r="N116" s="120"/>
      <c r="O116" s="117"/>
      <c r="S116" s="172"/>
    </row>
    <row r="117" spans="1:19" s="11" customFormat="1" x14ac:dyDescent="0.3">
      <c r="B117" s="118"/>
      <c r="C117" s="118"/>
      <c r="D117" s="118"/>
      <c r="E117" s="118"/>
      <c r="F117" s="118"/>
      <c r="G117" s="118"/>
      <c r="H117" s="118"/>
      <c r="I117" s="166"/>
      <c r="J117" s="167"/>
      <c r="K117" s="120"/>
      <c r="L117" s="120"/>
      <c r="M117" s="120"/>
      <c r="N117" s="120"/>
      <c r="O117" s="117"/>
      <c r="S117" s="172"/>
    </row>
    <row r="118" spans="1:19" s="11" customFormat="1" x14ac:dyDescent="0.3">
      <c r="B118" s="118"/>
      <c r="C118" s="118"/>
      <c r="D118" s="118"/>
      <c r="E118" s="118"/>
      <c r="F118" s="118"/>
      <c r="G118" s="118"/>
      <c r="H118" s="118"/>
      <c r="I118" s="166"/>
      <c r="J118" s="167"/>
      <c r="K118" s="120"/>
      <c r="L118" s="120"/>
      <c r="M118" s="120"/>
      <c r="N118" s="120"/>
      <c r="O118" s="117"/>
      <c r="S118" s="172"/>
    </row>
    <row r="119" spans="1:19" s="11" customFormat="1" x14ac:dyDescent="0.3">
      <c r="B119" s="118"/>
      <c r="C119" s="118"/>
      <c r="D119" s="118"/>
      <c r="E119" s="118"/>
      <c r="F119" s="118"/>
      <c r="G119" s="118"/>
      <c r="H119" s="118"/>
      <c r="I119" s="166"/>
      <c r="J119" s="167"/>
      <c r="K119" s="120"/>
      <c r="L119" s="120"/>
      <c r="M119" s="120"/>
      <c r="N119" s="120"/>
      <c r="O119" s="117"/>
      <c r="S119" s="172"/>
    </row>
    <row r="120" spans="1:19" s="11" customFormat="1" x14ac:dyDescent="0.3">
      <c r="B120" s="118"/>
      <c r="C120" s="118"/>
      <c r="D120" s="118"/>
      <c r="E120" s="118"/>
      <c r="F120" s="118"/>
      <c r="G120" s="118"/>
      <c r="H120" s="118"/>
      <c r="I120" s="166"/>
      <c r="J120" s="167"/>
      <c r="K120" s="120"/>
      <c r="L120" s="120"/>
      <c r="M120" s="120"/>
      <c r="N120" s="120"/>
      <c r="O120" s="117"/>
      <c r="S120" s="172"/>
    </row>
    <row r="121" spans="1:19" s="11" customFormat="1" x14ac:dyDescent="0.3">
      <c r="B121" s="118"/>
      <c r="C121" s="118"/>
      <c r="D121" s="118"/>
      <c r="E121" s="118"/>
      <c r="F121" s="118"/>
      <c r="G121" s="118"/>
      <c r="H121" s="118"/>
      <c r="I121" s="166"/>
      <c r="J121" s="167"/>
      <c r="K121" s="120"/>
      <c r="L121" s="120"/>
      <c r="M121" s="120"/>
      <c r="N121" s="120"/>
      <c r="O121" s="117"/>
      <c r="S121" s="172"/>
    </row>
    <row r="122" spans="1:19" s="11" customFormat="1" x14ac:dyDescent="0.3">
      <c r="B122" s="118"/>
      <c r="C122" s="118"/>
      <c r="D122" s="118"/>
      <c r="E122" s="118"/>
      <c r="F122" s="118"/>
      <c r="G122" s="118"/>
      <c r="H122" s="118"/>
      <c r="I122" s="166"/>
      <c r="J122" s="167"/>
      <c r="K122" s="120"/>
      <c r="L122" s="120"/>
      <c r="M122" s="120"/>
      <c r="N122" s="120"/>
      <c r="O122" s="117"/>
      <c r="S122" s="172"/>
    </row>
    <row r="123" spans="1:19" s="11" customFormat="1" x14ac:dyDescent="0.3">
      <c r="B123" s="118"/>
      <c r="C123" s="118"/>
      <c r="D123" s="118"/>
      <c r="E123" s="118"/>
      <c r="F123" s="118"/>
      <c r="G123" s="118"/>
      <c r="H123" s="118"/>
      <c r="I123" s="166"/>
      <c r="J123" s="167"/>
      <c r="K123" s="120"/>
      <c r="L123" s="120"/>
      <c r="M123" s="120"/>
      <c r="N123" s="120"/>
      <c r="O123" s="117"/>
      <c r="S123" s="172"/>
    </row>
    <row r="124" spans="1:19" s="11" customFormat="1" ht="14" customHeight="1" x14ac:dyDescent="0.3">
      <c r="B124" s="118"/>
      <c r="C124" s="118"/>
      <c r="D124" s="118"/>
      <c r="E124" s="118"/>
      <c r="F124" s="118"/>
      <c r="G124" s="118"/>
      <c r="H124" s="118"/>
      <c r="I124" s="166"/>
      <c r="J124" s="167"/>
      <c r="K124" s="120"/>
      <c r="L124" s="120"/>
      <c r="M124" s="120"/>
      <c r="N124" s="120"/>
      <c r="O124" s="117"/>
      <c r="S124" s="172"/>
    </row>
    <row r="125" spans="1:19" s="11" customFormat="1" ht="18" customHeight="1" x14ac:dyDescent="0.3">
      <c r="B125" s="118"/>
      <c r="C125" s="118"/>
      <c r="D125" s="118"/>
      <c r="E125" s="118"/>
      <c r="F125" s="118"/>
      <c r="G125" s="118"/>
      <c r="H125" s="118"/>
      <c r="I125" s="166"/>
      <c r="J125" s="167"/>
      <c r="K125" s="120"/>
      <c r="L125" s="120"/>
      <c r="M125" s="120"/>
      <c r="N125" s="120"/>
      <c r="O125" s="117"/>
      <c r="S125" s="172"/>
    </row>
    <row r="126" spans="1:19" s="11" customFormat="1" ht="18" customHeight="1" x14ac:dyDescent="0.3">
      <c r="B126" s="118"/>
      <c r="C126" s="118"/>
      <c r="D126" s="118"/>
      <c r="E126" s="118"/>
      <c r="F126" s="118"/>
      <c r="G126" s="118"/>
      <c r="H126" s="118"/>
      <c r="I126" s="166"/>
      <c r="J126" s="167"/>
      <c r="K126" s="120"/>
      <c r="L126" s="120"/>
      <c r="M126" s="120"/>
      <c r="N126" s="120"/>
      <c r="O126" s="117"/>
      <c r="S126" s="172"/>
    </row>
    <row r="127" spans="1:19" s="11" customFormat="1" ht="18" customHeight="1" x14ac:dyDescent="0.3">
      <c r="B127" s="118"/>
      <c r="C127" s="118"/>
      <c r="D127" s="118"/>
      <c r="E127" s="118"/>
      <c r="F127" s="118"/>
      <c r="G127" s="118"/>
      <c r="H127" s="118"/>
      <c r="I127" s="166"/>
      <c r="J127" s="167"/>
      <c r="K127" s="120"/>
      <c r="L127" s="120"/>
      <c r="M127" s="120"/>
      <c r="N127" s="120"/>
      <c r="O127" s="117"/>
      <c r="S127" s="172"/>
    </row>
    <row r="128" spans="1:19" s="11" customFormat="1" ht="18" customHeight="1" x14ac:dyDescent="0.3">
      <c r="B128" s="118"/>
      <c r="C128" s="118"/>
      <c r="D128" s="118"/>
      <c r="E128" s="118"/>
      <c r="F128" s="118"/>
      <c r="G128" s="118"/>
      <c r="H128" s="118"/>
      <c r="I128" s="166"/>
      <c r="J128" s="167"/>
      <c r="K128" s="120"/>
      <c r="L128" s="120"/>
      <c r="M128" s="120"/>
      <c r="N128" s="120"/>
      <c r="O128" s="117"/>
      <c r="S128" s="172"/>
    </row>
    <row r="129" spans="2:19" s="11" customFormat="1" ht="18" customHeight="1" x14ac:dyDescent="0.3">
      <c r="B129" s="118"/>
      <c r="C129" s="118"/>
      <c r="D129" s="118"/>
      <c r="E129" s="118"/>
      <c r="F129" s="118"/>
      <c r="G129" s="118"/>
      <c r="H129" s="118"/>
      <c r="I129" s="166"/>
      <c r="J129" s="167"/>
      <c r="K129" s="120"/>
      <c r="L129" s="120"/>
      <c r="M129" s="120"/>
      <c r="N129" s="120"/>
      <c r="O129" s="117"/>
      <c r="S129" s="172"/>
    </row>
    <row r="130" spans="2:19" s="11" customFormat="1" ht="18" customHeight="1" x14ac:dyDescent="0.3">
      <c r="B130" s="118"/>
      <c r="C130" s="118"/>
      <c r="D130" s="118"/>
      <c r="E130" s="118"/>
      <c r="F130" s="118"/>
      <c r="G130" s="118"/>
      <c r="H130" s="118"/>
      <c r="I130" s="166"/>
      <c r="J130" s="167"/>
      <c r="K130" s="120"/>
      <c r="L130" s="120"/>
      <c r="M130" s="120"/>
      <c r="N130" s="120"/>
      <c r="O130" s="117"/>
      <c r="S130" s="172"/>
    </row>
    <row r="131" spans="2:19" s="11" customFormat="1" ht="18" customHeight="1" x14ac:dyDescent="0.3">
      <c r="B131" s="118"/>
      <c r="C131" s="118"/>
      <c r="D131" s="118"/>
      <c r="E131" s="118"/>
      <c r="F131" s="118"/>
      <c r="G131" s="118"/>
      <c r="H131" s="118"/>
      <c r="I131" s="166"/>
      <c r="J131" s="167"/>
      <c r="K131" s="120"/>
      <c r="L131" s="120"/>
      <c r="M131" s="120"/>
      <c r="N131" s="120"/>
      <c r="O131" s="117"/>
      <c r="S131" s="172"/>
    </row>
    <row r="132" spans="2:19" s="11" customFormat="1" ht="18" customHeight="1" x14ac:dyDescent="0.3">
      <c r="B132" s="118"/>
      <c r="C132" s="118"/>
      <c r="D132" s="118"/>
      <c r="E132" s="118"/>
      <c r="F132" s="118"/>
      <c r="G132" s="118"/>
      <c r="H132" s="118"/>
      <c r="I132" s="166"/>
      <c r="J132" s="167"/>
      <c r="K132" s="120"/>
      <c r="L132" s="120"/>
      <c r="M132" s="120"/>
      <c r="N132" s="120"/>
      <c r="O132" s="117"/>
      <c r="S132" s="172"/>
    </row>
    <row r="133" spans="2:19" s="11" customFormat="1" ht="18" customHeight="1" x14ac:dyDescent="0.3">
      <c r="B133" s="118"/>
      <c r="C133" s="118"/>
      <c r="D133" s="118"/>
      <c r="E133" s="118"/>
      <c r="F133" s="118"/>
      <c r="G133" s="118"/>
      <c r="H133" s="118"/>
      <c r="I133" s="166"/>
      <c r="J133" s="167"/>
      <c r="K133" s="120"/>
      <c r="L133" s="120"/>
      <c r="M133" s="120"/>
      <c r="N133" s="120"/>
      <c r="O133" s="117"/>
      <c r="S133" s="172"/>
    </row>
    <row r="134" spans="2:19" s="11" customFormat="1" ht="14" customHeight="1" x14ac:dyDescent="0.3">
      <c r="B134" s="118"/>
      <c r="C134" s="118"/>
      <c r="D134" s="118"/>
      <c r="E134" s="118"/>
      <c r="F134" s="118"/>
      <c r="G134" s="118"/>
      <c r="H134" s="118"/>
      <c r="I134" s="166"/>
      <c r="J134" s="167"/>
      <c r="K134" s="120"/>
      <c r="L134" s="120"/>
      <c r="M134" s="120"/>
      <c r="N134" s="120"/>
      <c r="O134" s="117"/>
      <c r="S134" s="172"/>
    </row>
    <row r="135" spans="2:19" s="11" customFormat="1" x14ac:dyDescent="0.3">
      <c r="B135" s="118"/>
      <c r="C135" s="118"/>
      <c r="D135" s="118"/>
      <c r="E135" s="118"/>
      <c r="F135" s="118"/>
      <c r="G135" s="118"/>
      <c r="H135" s="118"/>
      <c r="I135" s="166"/>
      <c r="J135" s="167"/>
      <c r="K135" s="120"/>
      <c r="L135" s="120"/>
      <c r="M135" s="120"/>
      <c r="N135" s="120"/>
      <c r="O135" s="117"/>
      <c r="S135" s="172"/>
    </row>
    <row r="136" spans="2:19" s="11" customFormat="1" x14ac:dyDescent="0.3">
      <c r="B136" s="118"/>
      <c r="C136" s="118"/>
      <c r="D136" s="118"/>
      <c r="E136" s="118"/>
      <c r="F136" s="118"/>
      <c r="G136" s="118"/>
      <c r="H136" s="118"/>
      <c r="I136" s="166"/>
      <c r="J136" s="167"/>
      <c r="K136" s="120"/>
      <c r="L136" s="120"/>
      <c r="M136" s="120"/>
      <c r="N136" s="120"/>
      <c r="O136" s="117"/>
      <c r="S136" s="172"/>
    </row>
    <row r="137" spans="2:19" s="11" customFormat="1" x14ac:dyDescent="0.3">
      <c r="B137" s="118"/>
      <c r="C137" s="118"/>
      <c r="D137" s="118"/>
      <c r="E137" s="118"/>
      <c r="F137" s="118"/>
      <c r="G137" s="118"/>
      <c r="H137" s="118"/>
      <c r="I137" s="166"/>
      <c r="J137" s="167"/>
      <c r="K137" s="120"/>
      <c r="L137" s="120"/>
      <c r="M137" s="120"/>
      <c r="N137" s="120"/>
      <c r="O137" s="117"/>
      <c r="S137" s="172"/>
    </row>
    <row r="138" spans="2:19" s="11" customFormat="1" x14ac:dyDescent="0.3">
      <c r="B138" s="118"/>
      <c r="C138" s="118"/>
      <c r="D138" s="118"/>
      <c r="E138" s="118"/>
      <c r="F138" s="118"/>
      <c r="G138" s="118"/>
      <c r="H138" s="118"/>
      <c r="I138" s="166"/>
      <c r="J138" s="167"/>
      <c r="K138" s="120"/>
      <c r="L138" s="120"/>
      <c r="M138" s="120"/>
      <c r="N138" s="120"/>
      <c r="O138" s="117"/>
      <c r="S138" s="172"/>
    </row>
    <row r="139" spans="2:19" s="11" customFormat="1" x14ac:dyDescent="0.3">
      <c r="B139" s="118"/>
      <c r="C139" s="118"/>
      <c r="D139" s="118"/>
      <c r="E139" s="118"/>
      <c r="F139" s="118"/>
      <c r="G139" s="118"/>
      <c r="H139" s="118"/>
      <c r="I139" s="166"/>
      <c r="J139" s="167"/>
      <c r="K139" s="120"/>
      <c r="L139" s="120"/>
      <c r="M139" s="120"/>
      <c r="N139" s="120"/>
      <c r="O139" s="117"/>
      <c r="S139" s="172"/>
    </row>
    <row r="140" spans="2:19" s="11" customFormat="1" x14ac:dyDescent="0.3">
      <c r="B140" s="118"/>
      <c r="C140" s="118"/>
      <c r="D140" s="118"/>
      <c r="E140" s="118"/>
      <c r="F140" s="118"/>
      <c r="G140" s="118"/>
      <c r="H140" s="118"/>
      <c r="I140" s="166"/>
      <c r="J140" s="167"/>
      <c r="K140" s="120"/>
      <c r="L140" s="120"/>
      <c r="M140" s="120"/>
      <c r="N140" s="120"/>
      <c r="O140" s="117"/>
      <c r="S140" s="172"/>
    </row>
    <row r="141" spans="2:19" s="11" customFormat="1" x14ac:dyDescent="0.3">
      <c r="B141" s="118"/>
      <c r="C141" s="118"/>
      <c r="D141" s="118"/>
      <c r="E141" s="118"/>
      <c r="F141" s="118"/>
      <c r="G141" s="118"/>
      <c r="H141" s="118"/>
      <c r="I141" s="166"/>
      <c r="J141" s="167"/>
      <c r="K141" s="120"/>
      <c r="L141" s="120"/>
      <c r="M141" s="120"/>
      <c r="N141" s="120"/>
      <c r="O141" s="117"/>
      <c r="S141" s="172"/>
    </row>
    <row r="142" spans="2:19" s="11" customFormat="1" x14ac:dyDescent="0.3">
      <c r="B142" s="118"/>
      <c r="C142" s="118"/>
      <c r="D142" s="118"/>
      <c r="E142" s="118"/>
      <c r="F142" s="118"/>
      <c r="G142" s="118"/>
      <c r="H142" s="118"/>
      <c r="I142" s="166"/>
      <c r="J142" s="167"/>
      <c r="K142" s="120"/>
      <c r="L142" s="120"/>
      <c r="M142" s="120"/>
      <c r="N142" s="120"/>
      <c r="O142" s="117"/>
      <c r="S142" s="172"/>
    </row>
    <row r="143" spans="2:19" s="11" customFormat="1" x14ac:dyDescent="0.3">
      <c r="B143" s="118"/>
      <c r="C143" s="118"/>
      <c r="D143" s="118"/>
      <c r="E143" s="118"/>
      <c r="F143" s="118"/>
      <c r="G143" s="118"/>
      <c r="H143" s="118"/>
      <c r="I143" s="166"/>
      <c r="J143" s="167"/>
      <c r="K143" s="120"/>
      <c r="L143" s="120"/>
      <c r="M143" s="120"/>
      <c r="N143" s="120"/>
      <c r="O143" s="117"/>
      <c r="S143" s="172"/>
    </row>
    <row r="144" spans="2:19" s="11" customFormat="1" ht="14" customHeight="1" x14ac:dyDescent="0.3">
      <c r="B144" s="118"/>
      <c r="C144" s="118"/>
      <c r="D144" s="118"/>
      <c r="E144" s="118"/>
      <c r="F144" s="118"/>
      <c r="G144" s="118"/>
      <c r="H144" s="118"/>
      <c r="I144" s="166"/>
      <c r="J144" s="167"/>
      <c r="K144" s="120"/>
      <c r="L144" s="120"/>
      <c r="M144" s="120"/>
      <c r="N144" s="120"/>
      <c r="O144" s="117"/>
      <c r="S144" s="172"/>
    </row>
    <row r="145" spans="2:19" s="11" customFormat="1" x14ac:dyDescent="0.3">
      <c r="B145" s="118"/>
      <c r="C145" s="118"/>
      <c r="D145" s="118"/>
      <c r="E145" s="118"/>
      <c r="F145" s="118"/>
      <c r="G145" s="118"/>
      <c r="H145" s="118"/>
      <c r="I145" s="166"/>
      <c r="J145" s="167"/>
      <c r="K145" s="120"/>
      <c r="L145" s="120"/>
      <c r="M145" s="120"/>
      <c r="N145" s="120"/>
      <c r="O145" s="117"/>
      <c r="S145" s="172"/>
    </row>
    <row r="146" spans="2:19" s="11" customFormat="1" x14ac:dyDescent="0.3">
      <c r="B146" s="118"/>
      <c r="C146" s="118"/>
      <c r="D146" s="118"/>
      <c r="E146" s="118"/>
      <c r="F146" s="118"/>
      <c r="G146" s="118"/>
      <c r="H146" s="118"/>
      <c r="I146" s="166"/>
      <c r="J146" s="167"/>
      <c r="K146" s="120"/>
      <c r="L146" s="120"/>
      <c r="M146" s="120"/>
      <c r="N146" s="120"/>
      <c r="O146" s="117"/>
      <c r="S146" s="172"/>
    </row>
    <row r="147" spans="2:19" s="11" customFormat="1" x14ac:dyDescent="0.3">
      <c r="B147" s="118"/>
      <c r="C147" s="118"/>
      <c r="D147" s="118"/>
      <c r="E147" s="118"/>
      <c r="F147" s="118"/>
      <c r="G147" s="118"/>
      <c r="H147" s="118"/>
      <c r="I147" s="166"/>
      <c r="J147" s="167"/>
      <c r="K147" s="120"/>
      <c r="L147" s="120"/>
      <c r="M147" s="120"/>
      <c r="N147" s="120"/>
      <c r="O147" s="117"/>
      <c r="S147" s="172"/>
    </row>
    <row r="148" spans="2:19" s="11" customFormat="1" x14ac:dyDescent="0.3">
      <c r="B148" s="118"/>
      <c r="C148" s="118"/>
      <c r="D148" s="118"/>
      <c r="E148" s="118"/>
      <c r="F148" s="118"/>
      <c r="G148" s="118"/>
      <c r="H148" s="118"/>
      <c r="I148" s="166"/>
      <c r="J148" s="167"/>
      <c r="K148" s="120"/>
      <c r="L148" s="120"/>
      <c r="M148" s="120"/>
      <c r="N148" s="120"/>
      <c r="O148" s="117"/>
      <c r="S148" s="172"/>
    </row>
    <row r="149" spans="2:19" s="11" customFormat="1" x14ac:dyDescent="0.3">
      <c r="B149" s="118"/>
      <c r="C149" s="118"/>
      <c r="D149" s="118"/>
      <c r="E149" s="118"/>
      <c r="F149" s="118"/>
      <c r="G149" s="118"/>
      <c r="H149" s="118"/>
      <c r="I149" s="166"/>
      <c r="J149" s="167"/>
      <c r="K149" s="120"/>
      <c r="L149" s="120"/>
      <c r="M149" s="120"/>
      <c r="N149" s="120"/>
      <c r="O149" s="117"/>
      <c r="S149" s="172"/>
    </row>
    <row r="150" spans="2:19" s="11" customFormat="1" x14ac:dyDescent="0.3">
      <c r="B150" s="118"/>
      <c r="C150" s="118"/>
      <c r="D150" s="118"/>
      <c r="E150" s="118"/>
      <c r="F150" s="118"/>
      <c r="G150" s="118"/>
      <c r="H150" s="118"/>
      <c r="I150" s="166"/>
      <c r="J150" s="167"/>
      <c r="K150" s="120"/>
      <c r="L150" s="120"/>
      <c r="M150" s="120"/>
      <c r="N150" s="120"/>
      <c r="O150" s="117"/>
      <c r="S150" s="172"/>
    </row>
    <row r="151" spans="2:19" s="11" customFormat="1" x14ac:dyDescent="0.3">
      <c r="B151" s="118"/>
      <c r="C151" s="118"/>
      <c r="D151" s="118"/>
      <c r="E151" s="118"/>
      <c r="F151" s="118"/>
      <c r="G151" s="118"/>
      <c r="H151" s="118"/>
      <c r="I151" s="166"/>
      <c r="J151" s="167"/>
      <c r="K151" s="120"/>
      <c r="L151" s="120"/>
      <c r="M151" s="120"/>
      <c r="N151" s="120"/>
      <c r="O151" s="117"/>
      <c r="S151" s="172"/>
    </row>
    <row r="152" spans="2:19" s="11" customFormat="1" x14ac:dyDescent="0.3">
      <c r="B152" s="118"/>
      <c r="C152" s="118"/>
      <c r="D152" s="118"/>
      <c r="E152" s="118"/>
      <c r="F152" s="118"/>
      <c r="G152" s="118"/>
      <c r="H152" s="118"/>
      <c r="I152" s="166"/>
      <c r="J152" s="167"/>
      <c r="K152" s="120"/>
      <c r="L152" s="120"/>
      <c r="M152" s="120"/>
      <c r="N152" s="120"/>
      <c r="O152" s="117"/>
      <c r="S152" s="172"/>
    </row>
    <row r="153" spans="2:19" s="11" customFormat="1" x14ac:dyDescent="0.3">
      <c r="B153" s="118"/>
      <c r="C153" s="118"/>
      <c r="D153" s="118"/>
      <c r="E153" s="118"/>
      <c r="F153" s="118"/>
      <c r="G153" s="118"/>
      <c r="H153" s="118"/>
      <c r="I153" s="166"/>
      <c r="J153" s="167"/>
      <c r="K153" s="120"/>
      <c r="L153" s="120"/>
      <c r="M153" s="120"/>
      <c r="N153" s="120"/>
      <c r="O153" s="117"/>
      <c r="S153" s="172"/>
    </row>
    <row r="154" spans="2:19" s="11" customFormat="1" ht="14" customHeight="1" x14ac:dyDescent="0.3">
      <c r="B154" s="118"/>
      <c r="C154" s="118"/>
      <c r="D154" s="118"/>
      <c r="E154" s="118"/>
      <c r="F154" s="118"/>
      <c r="G154" s="118"/>
      <c r="H154" s="118"/>
      <c r="I154" s="166"/>
      <c r="J154" s="167"/>
      <c r="K154" s="120"/>
      <c r="L154" s="120"/>
      <c r="M154" s="120"/>
      <c r="N154" s="120"/>
      <c r="O154" s="117"/>
      <c r="S154" s="172"/>
    </row>
    <row r="155" spans="2:19" s="11" customFormat="1" x14ac:dyDescent="0.3">
      <c r="B155" s="118"/>
      <c r="C155" s="118"/>
      <c r="D155" s="118"/>
      <c r="E155" s="118"/>
      <c r="F155" s="118"/>
      <c r="G155" s="118"/>
      <c r="H155" s="118"/>
      <c r="I155" s="166"/>
      <c r="J155" s="167"/>
      <c r="K155" s="120"/>
      <c r="L155" s="120"/>
      <c r="M155" s="120"/>
      <c r="N155" s="120"/>
      <c r="O155" s="117"/>
      <c r="S155" s="172"/>
    </row>
    <row r="156" spans="2:19" s="11" customFormat="1" x14ac:dyDescent="0.3">
      <c r="B156" s="118"/>
      <c r="C156" s="118"/>
      <c r="D156" s="118"/>
      <c r="E156" s="118"/>
      <c r="F156" s="118"/>
      <c r="G156" s="118"/>
      <c r="H156" s="118"/>
      <c r="I156" s="166"/>
      <c r="J156" s="167"/>
      <c r="K156" s="120"/>
      <c r="L156" s="120"/>
      <c r="M156" s="120"/>
      <c r="N156" s="120"/>
      <c r="O156" s="117"/>
      <c r="S156" s="172"/>
    </row>
    <row r="157" spans="2:19" s="11" customFormat="1" x14ac:dyDescent="0.3">
      <c r="B157" s="118"/>
      <c r="C157" s="118"/>
      <c r="D157" s="118"/>
      <c r="E157" s="118"/>
      <c r="F157" s="118"/>
      <c r="G157" s="118"/>
      <c r="H157" s="118"/>
      <c r="I157" s="166"/>
      <c r="J157" s="167"/>
      <c r="K157" s="120"/>
      <c r="L157" s="120"/>
      <c r="M157" s="120"/>
      <c r="N157" s="120"/>
      <c r="O157" s="117"/>
      <c r="S157" s="172"/>
    </row>
    <row r="158" spans="2:19" s="11" customFormat="1" x14ac:dyDescent="0.3">
      <c r="B158" s="118"/>
      <c r="C158" s="118"/>
      <c r="D158" s="118"/>
      <c r="E158" s="118"/>
      <c r="F158" s="118"/>
      <c r="G158" s="118"/>
      <c r="H158" s="118"/>
      <c r="I158" s="166"/>
      <c r="J158" s="167"/>
      <c r="K158" s="120"/>
      <c r="L158" s="120"/>
      <c r="M158" s="120"/>
      <c r="N158" s="120"/>
      <c r="O158" s="117"/>
      <c r="S158" s="172"/>
    </row>
    <row r="159" spans="2:19" s="11" customFormat="1" x14ac:dyDescent="0.3">
      <c r="B159" s="118"/>
      <c r="C159" s="118"/>
      <c r="D159" s="118"/>
      <c r="E159" s="118"/>
      <c r="F159" s="118"/>
      <c r="G159" s="118"/>
      <c r="H159" s="118"/>
      <c r="I159" s="166"/>
      <c r="J159" s="167"/>
      <c r="K159" s="120"/>
      <c r="L159" s="120"/>
      <c r="M159" s="120"/>
      <c r="N159" s="120"/>
      <c r="O159" s="117"/>
      <c r="S159" s="172"/>
    </row>
    <row r="160" spans="2:19" s="11" customFormat="1" x14ac:dyDescent="0.3">
      <c r="B160" s="118"/>
      <c r="C160" s="118"/>
      <c r="D160" s="118"/>
      <c r="E160" s="118"/>
      <c r="F160" s="118"/>
      <c r="G160" s="118"/>
      <c r="H160" s="118"/>
      <c r="I160" s="166"/>
      <c r="J160" s="167"/>
      <c r="K160" s="120"/>
      <c r="L160" s="120"/>
      <c r="M160" s="120"/>
      <c r="N160" s="120"/>
      <c r="O160" s="117"/>
      <c r="S160" s="172"/>
    </row>
    <row r="161" spans="2:19" s="11" customFormat="1" x14ac:dyDescent="0.3">
      <c r="B161" s="118"/>
      <c r="C161" s="118"/>
      <c r="D161" s="118"/>
      <c r="E161" s="118"/>
      <c r="F161" s="118"/>
      <c r="G161" s="118"/>
      <c r="H161" s="118"/>
      <c r="I161" s="166"/>
      <c r="J161" s="167"/>
      <c r="K161" s="120"/>
      <c r="L161" s="120"/>
      <c r="M161" s="120"/>
      <c r="N161" s="120"/>
      <c r="O161" s="117"/>
      <c r="S161" s="172"/>
    </row>
    <row r="162" spans="2:19" s="11" customFormat="1" x14ac:dyDescent="0.3">
      <c r="B162" s="118"/>
      <c r="C162" s="118"/>
      <c r="D162" s="118"/>
      <c r="E162" s="118"/>
      <c r="F162" s="118"/>
      <c r="G162" s="118"/>
      <c r="H162" s="118"/>
      <c r="I162" s="166"/>
      <c r="J162" s="167"/>
      <c r="K162" s="120"/>
      <c r="L162" s="120"/>
      <c r="M162" s="120"/>
      <c r="N162" s="120"/>
      <c r="O162" s="117"/>
      <c r="S162" s="172"/>
    </row>
    <row r="163" spans="2:19" s="11" customFormat="1" x14ac:dyDescent="0.3">
      <c r="B163" s="118"/>
      <c r="C163" s="118"/>
      <c r="D163" s="118"/>
      <c r="E163" s="118"/>
      <c r="F163" s="118"/>
      <c r="G163" s="118"/>
      <c r="H163" s="118"/>
      <c r="I163" s="166"/>
      <c r="J163" s="167"/>
      <c r="K163" s="120"/>
      <c r="L163" s="120"/>
      <c r="M163" s="120"/>
      <c r="N163" s="120"/>
      <c r="O163" s="117"/>
      <c r="S163" s="172"/>
    </row>
    <row r="164" spans="2:19" s="11" customFormat="1" x14ac:dyDescent="0.3">
      <c r="B164" s="118"/>
      <c r="C164" s="118"/>
      <c r="D164" s="118"/>
      <c r="E164" s="118"/>
      <c r="F164" s="118"/>
      <c r="G164" s="118"/>
      <c r="H164" s="118"/>
      <c r="I164" s="166"/>
      <c r="J164" s="167"/>
      <c r="K164" s="120"/>
      <c r="L164" s="120"/>
      <c r="M164" s="120"/>
      <c r="N164" s="120"/>
      <c r="O164" s="117"/>
      <c r="S164" s="172"/>
    </row>
    <row r="165" spans="2:19" s="11" customFormat="1" x14ac:dyDescent="0.3">
      <c r="B165" s="118"/>
      <c r="C165" s="118"/>
      <c r="D165" s="118"/>
      <c r="E165" s="118"/>
      <c r="F165" s="118"/>
      <c r="G165" s="118"/>
      <c r="H165" s="118"/>
      <c r="I165" s="166"/>
      <c r="J165" s="167"/>
      <c r="K165" s="120"/>
      <c r="L165" s="120"/>
      <c r="M165" s="120"/>
      <c r="N165" s="120"/>
      <c r="O165" s="117"/>
      <c r="S165" s="172"/>
    </row>
    <row r="166" spans="2:19" s="11" customFormat="1" x14ac:dyDescent="0.3">
      <c r="B166" s="118"/>
      <c r="C166" s="118"/>
      <c r="D166" s="118"/>
      <c r="E166" s="118"/>
      <c r="F166" s="118"/>
      <c r="G166" s="118"/>
      <c r="H166" s="118"/>
      <c r="I166" s="167"/>
      <c r="J166" s="167"/>
      <c r="K166" s="121"/>
      <c r="L166" s="121"/>
      <c r="M166" s="121"/>
      <c r="N166" s="121"/>
      <c r="O166" s="117"/>
      <c r="S166" s="172"/>
    </row>
    <row r="167" spans="2:19" s="11" customFormat="1" x14ac:dyDescent="0.3">
      <c r="B167" s="118"/>
      <c r="C167" s="118"/>
      <c r="D167" s="118"/>
      <c r="E167" s="118"/>
      <c r="F167" s="118"/>
      <c r="G167" s="118"/>
      <c r="H167" s="118"/>
      <c r="I167" s="167"/>
      <c r="J167" s="167"/>
      <c r="K167" s="121"/>
      <c r="L167" s="121"/>
      <c r="M167" s="121"/>
      <c r="N167" s="121"/>
      <c r="O167" s="117"/>
      <c r="S167" s="172"/>
    </row>
    <row r="168" spans="2:19" s="11" customFormat="1" x14ac:dyDescent="0.3">
      <c r="B168" s="118"/>
      <c r="C168" s="118"/>
      <c r="D168" s="118"/>
      <c r="E168" s="118"/>
      <c r="F168" s="118"/>
      <c r="G168" s="118"/>
      <c r="H168" s="118"/>
      <c r="I168" s="167"/>
      <c r="J168" s="167"/>
      <c r="K168" s="121"/>
      <c r="L168" s="121"/>
      <c r="M168" s="121"/>
      <c r="N168" s="121"/>
      <c r="O168" s="117"/>
      <c r="S168" s="172"/>
    </row>
    <row r="169" spans="2:19" s="11" customFormat="1" x14ac:dyDescent="0.3">
      <c r="B169" s="118"/>
      <c r="C169" s="118"/>
      <c r="D169" s="118"/>
      <c r="E169" s="118"/>
      <c r="F169" s="118"/>
      <c r="G169" s="118"/>
      <c r="H169" s="118"/>
      <c r="I169" s="167"/>
      <c r="J169" s="167"/>
      <c r="K169" s="121"/>
      <c r="L169" s="121"/>
      <c r="M169" s="121"/>
      <c r="N169" s="121"/>
      <c r="O169" s="117"/>
      <c r="S169" s="172"/>
    </row>
    <row r="170" spans="2:19" s="11" customFormat="1" x14ac:dyDescent="0.3">
      <c r="B170" s="118"/>
      <c r="C170" s="118"/>
      <c r="D170" s="118"/>
      <c r="E170" s="118"/>
      <c r="F170" s="118"/>
      <c r="G170" s="118"/>
      <c r="H170" s="118"/>
      <c r="I170" s="167"/>
      <c r="J170" s="167"/>
      <c r="K170" s="121"/>
      <c r="L170" s="121"/>
      <c r="M170" s="121"/>
      <c r="N170" s="121"/>
      <c r="O170" s="117"/>
      <c r="S170" s="172"/>
    </row>
    <row r="171" spans="2:19" s="11" customFormat="1" x14ac:dyDescent="0.3">
      <c r="B171" s="118"/>
      <c r="C171" s="118"/>
      <c r="D171" s="118"/>
      <c r="E171" s="118"/>
      <c r="F171" s="118"/>
      <c r="G171" s="118"/>
      <c r="H171" s="118"/>
      <c r="I171" s="167"/>
      <c r="J171" s="167"/>
      <c r="K171" s="121"/>
      <c r="L171" s="121"/>
      <c r="M171" s="121"/>
      <c r="N171" s="121"/>
      <c r="O171" s="117"/>
      <c r="S171" s="172"/>
    </row>
    <row r="172" spans="2:19" s="11" customFormat="1" x14ac:dyDescent="0.3">
      <c r="B172" s="118"/>
      <c r="C172" s="118"/>
      <c r="D172" s="118"/>
      <c r="E172" s="118"/>
      <c r="F172" s="118"/>
      <c r="G172" s="118"/>
      <c r="H172" s="118"/>
      <c r="I172" s="167"/>
      <c r="J172" s="167"/>
      <c r="K172" s="121"/>
      <c r="L172" s="121"/>
      <c r="M172" s="121"/>
      <c r="N172" s="121"/>
      <c r="O172" s="117"/>
      <c r="S172" s="172"/>
    </row>
    <row r="173" spans="2:19" s="11" customFormat="1" x14ac:dyDescent="0.3">
      <c r="B173" s="118"/>
      <c r="C173" s="118"/>
      <c r="D173" s="118"/>
      <c r="E173" s="118"/>
      <c r="F173" s="118"/>
      <c r="G173" s="118"/>
      <c r="H173" s="118"/>
      <c r="I173" s="167"/>
      <c r="J173" s="167"/>
      <c r="K173" s="121"/>
      <c r="L173" s="121"/>
      <c r="M173" s="121"/>
      <c r="N173" s="121"/>
      <c r="O173" s="117"/>
      <c r="S173" s="172"/>
    </row>
    <row r="174" spans="2:19" s="11" customFormat="1" x14ac:dyDescent="0.3">
      <c r="B174" s="118"/>
      <c r="C174" s="118"/>
      <c r="D174" s="118"/>
      <c r="E174" s="118"/>
      <c r="F174" s="118"/>
      <c r="G174" s="118"/>
      <c r="H174" s="118"/>
      <c r="I174" s="167"/>
      <c r="J174" s="167"/>
      <c r="K174" s="121"/>
      <c r="L174" s="121"/>
      <c r="M174" s="121"/>
      <c r="N174" s="121"/>
      <c r="O174" s="117"/>
      <c r="S174" s="172"/>
    </row>
    <row r="175" spans="2:19" s="11" customFormat="1" x14ac:dyDescent="0.3">
      <c r="B175" s="118"/>
      <c r="C175" s="118"/>
      <c r="D175" s="118"/>
      <c r="E175" s="118"/>
      <c r="F175" s="118"/>
      <c r="G175" s="118"/>
      <c r="H175" s="118"/>
      <c r="I175" s="167"/>
      <c r="J175" s="167"/>
      <c r="K175" s="121"/>
      <c r="L175" s="121"/>
      <c r="M175" s="121"/>
      <c r="N175" s="121"/>
      <c r="O175" s="117"/>
      <c r="S175" s="172"/>
    </row>
    <row r="176" spans="2:19" s="11" customFormat="1" x14ac:dyDescent="0.3">
      <c r="B176" s="118"/>
      <c r="C176" s="118"/>
      <c r="D176" s="118"/>
      <c r="E176" s="118"/>
      <c r="F176" s="118"/>
      <c r="G176" s="118"/>
      <c r="H176" s="118"/>
      <c r="I176" s="167"/>
      <c r="J176" s="167"/>
      <c r="K176" s="121"/>
      <c r="L176" s="121"/>
      <c r="M176" s="121"/>
      <c r="N176" s="121"/>
      <c r="O176" s="117"/>
      <c r="S176" s="172"/>
    </row>
    <row r="177" spans="2:19" s="11" customFormat="1" x14ac:dyDescent="0.3">
      <c r="B177" s="118"/>
      <c r="C177" s="118"/>
      <c r="D177" s="118"/>
      <c r="E177" s="118"/>
      <c r="F177" s="118"/>
      <c r="G177" s="118"/>
      <c r="H177" s="118"/>
      <c r="I177" s="167"/>
      <c r="J177" s="167"/>
      <c r="K177" s="121"/>
      <c r="L177" s="121"/>
      <c r="M177" s="121"/>
      <c r="N177" s="121"/>
      <c r="O177" s="117"/>
      <c r="S177" s="172"/>
    </row>
    <row r="178" spans="2:19" s="11" customFormat="1" x14ac:dyDescent="0.3">
      <c r="B178" s="118"/>
      <c r="C178" s="118"/>
      <c r="D178" s="118"/>
      <c r="E178" s="118"/>
      <c r="F178" s="118"/>
      <c r="G178" s="118"/>
      <c r="H178" s="118"/>
      <c r="I178" s="167"/>
      <c r="J178" s="167"/>
      <c r="K178" s="121"/>
      <c r="L178" s="121"/>
      <c r="M178" s="121"/>
      <c r="N178" s="121"/>
      <c r="O178" s="117"/>
      <c r="S178" s="172"/>
    </row>
    <row r="179" spans="2:19" s="11" customFormat="1" x14ac:dyDescent="0.3">
      <c r="B179" s="118"/>
      <c r="C179" s="118"/>
      <c r="D179" s="118"/>
      <c r="E179" s="118"/>
      <c r="F179" s="118"/>
      <c r="G179" s="118"/>
      <c r="H179" s="118"/>
      <c r="I179" s="167"/>
      <c r="J179" s="167"/>
      <c r="K179" s="121"/>
      <c r="L179" s="121"/>
      <c r="M179" s="121"/>
      <c r="N179" s="121"/>
      <c r="O179" s="117"/>
      <c r="S179" s="172"/>
    </row>
    <row r="180" spans="2:19" s="11" customFormat="1" x14ac:dyDescent="0.3">
      <c r="B180" s="118"/>
      <c r="C180" s="118"/>
      <c r="D180" s="118"/>
      <c r="E180" s="118"/>
      <c r="F180" s="118"/>
      <c r="G180" s="118"/>
      <c r="H180" s="118"/>
      <c r="I180" s="167"/>
      <c r="J180" s="167"/>
      <c r="K180" s="121"/>
      <c r="L180" s="121"/>
      <c r="M180" s="121"/>
      <c r="N180" s="121"/>
      <c r="O180" s="117"/>
      <c r="S180" s="172"/>
    </row>
    <row r="181" spans="2:19" s="11" customFormat="1" x14ac:dyDescent="0.3">
      <c r="B181" s="118"/>
      <c r="C181" s="118"/>
      <c r="D181" s="118"/>
      <c r="E181" s="118"/>
      <c r="F181" s="118"/>
      <c r="G181" s="118"/>
      <c r="H181" s="118"/>
      <c r="I181" s="167"/>
      <c r="J181" s="167"/>
      <c r="K181" s="121"/>
      <c r="L181" s="121"/>
      <c r="M181" s="121"/>
      <c r="N181" s="121"/>
      <c r="O181" s="117"/>
      <c r="S181" s="172"/>
    </row>
    <row r="182" spans="2:19" s="11" customFormat="1" x14ac:dyDescent="0.3">
      <c r="B182" s="118"/>
      <c r="C182" s="118"/>
      <c r="D182" s="118"/>
      <c r="E182" s="118"/>
      <c r="F182" s="118"/>
      <c r="G182" s="118"/>
      <c r="H182" s="118"/>
      <c r="I182" s="167"/>
      <c r="J182" s="167"/>
      <c r="K182" s="121"/>
      <c r="L182" s="121"/>
      <c r="M182" s="121"/>
      <c r="N182" s="121"/>
      <c r="O182" s="117"/>
      <c r="S182" s="172"/>
    </row>
    <row r="183" spans="2:19" s="11" customFormat="1" x14ac:dyDescent="0.3">
      <c r="B183" s="118"/>
      <c r="C183" s="118"/>
      <c r="D183" s="118"/>
      <c r="E183" s="118"/>
      <c r="F183" s="118"/>
      <c r="G183" s="118"/>
      <c r="H183" s="118"/>
      <c r="I183" s="167"/>
      <c r="J183" s="167"/>
      <c r="K183" s="121"/>
      <c r="L183" s="121"/>
      <c r="M183" s="121"/>
      <c r="N183" s="121"/>
      <c r="O183" s="117"/>
      <c r="S183" s="172"/>
    </row>
    <row r="184" spans="2:19" s="11" customFormat="1" x14ac:dyDescent="0.3">
      <c r="B184" s="118"/>
      <c r="C184" s="118"/>
      <c r="D184" s="118"/>
      <c r="E184" s="118"/>
      <c r="F184" s="118"/>
      <c r="G184" s="118"/>
      <c r="H184" s="118"/>
      <c r="I184" s="167"/>
      <c r="J184" s="167"/>
      <c r="K184" s="121"/>
      <c r="L184" s="121"/>
      <c r="M184" s="121"/>
      <c r="N184" s="121"/>
      <c r="O184" s="117"/>
      <c r="S184" s="172"/>
    </row>
    <row r="185" spans="2:19" s="11" customFormat="1" x14ac:dyDescent="0.3">
      <c r="B185" s="118"/>
      <c r="C185" s="118"/>
      <c r="D185" s="118"/>
      <c r="E185" s="118"/>
      <c r="F185" s="118"/>
      <c r="G185" s="118"/>
      <c r="H185" s="118"/>
      <c r="I185" s="167"/>
      <c r="J185" s="167"/>
      <c r="K185" s="121"/>
      <c r="L185" s="121"/>
      <c r="M185" s="121"/>
      <c r="N185" s="121"/>
      <c r="O185" s="117"/>
      <c r="S185" s="172"/>
    </row>
    <row r="186" spans="2:19" s="11" customFormat="1" x14ac:dyDescent="0.3">
      <c r="B186" s="118"/>
      <c r="C186" s="118"/>
      <c r="D186" s="118"/>
      <c r="E186" s="118"/>
      <c r="F186" s="118"/>
      <c r="G186" s="118"/>
      <c r="H186" s="118"/>
      <c r="I186" s="167"/>
      <c r="J186" s="167"/>
      <c r="K186" s="121"/>
      <c r="L186" s="121"/>
      <c r="M186" s="121"/>
      <c r="N186" s="121"/>
      <c r="O186" s="117"/>
      <c r="S186" s="172"/>
    </row>
    <row r="187" spans="2:19" s="11" customFormat="1" x14ac:dyDescent="0.3">
      <c r="B187" s="118"/>
      <c r="C187" s="118"/>
      <c r="D187" s="118"/>
      <c r="E187" s="118"/>
      <c r="F187" s="118"/>
      <c r="G187" s="118"/>
      <c r="H187" s="118"/>
      <c r="I187" s="167"/>
      <c r="J187" s="167"/>
      <c r="K187" s="121"/>
      <c r="L187" s="121"/>
      <c r="M187" s="121"/>
      <c r="N187" s="121"/>
      <c r="O187" s="117"/>
      <c r="S187" s="172"/>
    </row>
    <row r="188" spans="2:19" s="11" customFormat="1" x14ac:dyDescent="0.3">
      <c r="B188" s="118"/>
      <c r="C188" s="118"/>
      <c r="D188" s="118"/>
      <c r="E188" s="118"/>
      <c r="F188" s="118"/>
      <c r="G188" s="118"/>
      <c r="H188" s="118"/>
      <c r="I188" s="167"/>
      <c r="J188" s="167"/>
      <c r="K188" s="121"/>
      <c r="L188" s="121"/>
      <c r="M188" s="121"/>
      <c r="N188" s="121"/>
      <c r="O188" s="117"/>
      <c r="S188" s="172"/>
    </row>
    <row r="189" spans="2:19" s="11" customFormat="1" x14ac:dyDescent="0.3">
      <c r="B189" s="118"/>
      <c r="C189" s="118"/>
      <c r="D189" s="118"/>
      <c r="E189" s="118"/>
      <c r="F189" s="118"/>
      <c r="G189" s="118"/>
      <c r="H189" s="118"/>
      <c r="I189" s="167"/>
      <c r="J189" s="167"/>
      <c r="K189" s="121"/>
      <c r="L189" s="121"/>
      <c r="M189" s="121"/>
      <c r="N189" s="121"/>
      <c r="O189" s="117"/>
      <c r="S189" s="172"/>
    </row>
    <row r="190" spans="2:19" s="11" customFormat="1" x14ac:dyDescent="0.3">
      <c r="B190" s="118"/>
      <c r="C190" s="118"/>
      <c r="D190" s="118"/>
      <c r="E190" s="118"/>
      <c r="F190" s="118"/>
      <c r="G190" s="118"/>
      <c r="H190" s="118"/>
      <c r="I190" s="167"/>
      <c r="J190" s="167"/>
      <c r="K190" s="121"/>
      <c r="L190" s="121"/>
      <c r="M190" s="121"/>
      <c r="N190" s="121"/>
      <c r="O190" s="117"/>
      <c r="S190" s="172"/>
    </row>
    <row r="191" spans="2:19" s="11" customFormat="1" x14ac:dyDescent="0.3">
      <c r="B191" s="118"/>
      <c r="C191" s="118"/>
      <c r="D191" s="118"/>
      <c r="E191" s="118"/>
      <c r="F191" s="118"/>
      <c r="G191" s="118"/>
      <c r="H191" s="118"/>
      <c r="I191" s="167"/>
      <c r="J191" s="167"/>
      <c r="K191" s="121"/>
      <c r="L191" s="121"/>
      <c r="M191" s="121"/>
      <c r="N191" s="121"/>
      <c r="O191" s="117"/>
      <c r="S191" s="172"/>
    </row>
    <row r="192" spans="2:19" s="11" customFormat="1" x14ac:dyDescent="0.3">
      <c r="B192" s="118"/>
      <c r="C192" s="118"/>
      <c r="D192" s="118"/>
      <c r="E192" s="118"/>
      <c r="F192" s="118"/>
      <c r="G192" s="118"/>
      <c r="H192" s="118"/>
      <c r="I192" s="167"/>
      <c r="J192" s="167"/>
      <c r="K192" s="121"/>
      <c r="L192" s="121"/>
      <c r="M192" s="121"/>
      <c r="N192" s="121"/>
      <c r="O192" s="117"/>
      <c r="S192" s="172"/>
    </row>
    <row r="193" spans="2:19" s="11" customFormat="1" x14ac:dyDescent="0.3">
      <c r="B193" s="118"/>
      <c r="C193" s="118"/>
      <c r="D193" s="118"/>
      <c r="E193" s="118"/>
      <c r="F193" s="118"/>
      <c r="G193" s="118"/>
      <c r="H193" s="118"/>
      <c r="I193" s="167"/>
      <c r="J193" s="167"/>
      <c r="K193" s="121"/>
      <c r="L193" s="121"/>
      <c r="M193" s="121"/>
      <c r="N193" s="121"/>
      <c r="O193" s="117"/>
      <c r="S193" s="172"/>
    </row>
    <row r="194" spans="2:19" s="11" customFormat="1" x14ac:dyDescent="0.3">
      <c r="B194" s="118"/>
      <c r="C194" s="118"/>
      <c r="D194" s="118"/>
      <c r="E194" s="118"/>
      <c r="F194" s="118"/>
      <c r="G194" s="118"/>
      <c r="H194" s="118"/>
      <c r="I194" s="167"/>
      <c r="J194" s="167"/>
      <c r="K194" s="121"/>
      <c r="L194" s="121"/>
      <c r="M194" s="121"/>
      <c r="N194" s="121"/>
      <c r="O194" s="117"/>
      <c r="S194" s="172"/>
    </row>
    <row r="195" spans="2:19" s="11" customFormat="1" x14ac:dyDescent="0.3">
      <c r="B195" s="118"/>
      <c r="C195" s="118"/>
      <c r="D195" s="118"/>
      <c r="E195" s="118"/>
      <c r="F195" s="118"/>
      <c r="G195" s="118"/>
      <c r="H195" s="118"/>
      <c r="I195" s="167"/>
      <c r="J195" s="167"/>
      <c r="K195" s="121"/>
      <c r="L195" s="121"/>
      <c r="M195" s="121"/>
      <c r="N195" s="121"/>
      <c r="O195" s="117"/>
      <c r="S195" s="172"/>
    </row>
    <row r="196" spans="2:19" s="11" customFormat="1" x14ac:dyDescent="0.3">
      <c r="B196" s="118"/>
      <c r="C196" s="118"/>
      <c r="D196" s="118"/>
      <c r="E196" s="118"/>
      <c r="F196" s="118"/>
      <c r="G196" s="118"/>
      <c r="H196" s="118"/>
      <c r="I196" s="167"/>
      <c r="J196" s="167"/>
      <c r="K196" s="121"/>
      <c r="L196" s="121"/>
      <c r="M196" s="121"/>
      <c r="N196" s="121"/>
      <c r="O196" s="117"/>
      <c r="S196" s="172"/>
    </row>
    <row r="197" spans="2:19" s="11" customFormat="1" x14ac:dyDescent="0.3">
      <c r="B197" s="118"/>
      <c r="C197" s="118"/>
      <c r="D197" s="118"/>
      <c r="E197" s="118"/>
      <c r="F197" s="118"/>
      <c r="G197" s="118"/>
      <c r="H197" s="118"/>
      <c r="I197" s="167"/>
      <c r="J197" s="167"/>
      <c r="K197" s="121"/>
      <c r="L197" s="121"/>
      <c r="M197" s="121"/>
      <c r="N197" s="121"/>
      <c r="O197" s="117"/>
      <c r="S197" s="172"/>
    </row>
    <row r="198" spans="2:19" s="11" customFormat="1" x14ac:dyDescent="0.3">
      <c r="B198" s="118"/>
      <c r="C198" s="118"/>
      <c r="D198" s="118"/>
      <c r="E198" s="118"/>
      <c r="F198" s="118"/>
      <c r="G198" s="118"/>
      <c r="H198" s="118"/>
      <c r="I198" s="167"/>
      <c r="J198" s="167"/>
      <c r="K198" s="121"/>
      <c r="L198" s="121"/>
      <c r="M198" s="121"/>
      <c r="N198" s="121"/>
      <c r="O198" s="117"/>
      <c r="S198" s="172"/>
    </row>
    <row r="199" spans="2:19" s="11" customFormat="1" x14ac:dyDescent="0.3">
      <c r="B199" s="118"/>
      <c r="C199" s="118"/>
      <c r="D199" s="118"/>
      <c r="E199" s="118"/>
      <c r="F199" s="118"/>
      <c r="G199" s="118"/>
      <c r="H199" s="118"/>
      <c r="I199" s="167"/>
      <c r="J199" s="167"/>
      <c r="K199" s="121"/>
      <c r="L199" s="121"/>
      <c r="M199" s="121"/>
      <c r="N199" s="121"/>
      <c r="O199" s="117"/>
      <c r="S199" s="172"/>
    </row>
    <row r="200" spans="2:19" s="11" customFormat="1" x14ac:dyDescent="0.3">
      <c r="B200" s="118"/>
      <c r="C200" s="118"/>
      <c r="D200" s="118"/>
      <c r="E200" s="118"/>
      <c r="F200" s="118"/>
      <c r="G200" s="118"/>
      <c r="H200" s="118"/>
      <c r="I200" s="167"/>
      <c r="J200" s="167"/>
      <c r="K200" s="121"/>
      <c r="L200" s="121"/>
      <c r="M200" s="121"/>
      <c r="N200" s="121"/>
      <c r="O200" s="117"/>
      <c r="S200" s="172"/>
    </row>
    <row r="201" spans="2:19" s="11" customFormat="1" x14ac:dyDescent="0.3">
      <c r="B201" s="118"/>
      <c r="C201" s="118"/>
      <c r="D201" s="118"/>
      <c r="E201" s="118"/>
      <c r="F201" s="118"/>
      <c r="G201" s="118"/>
      <c r="H201" s="118"/>
      <c r="I201" s="167"/>
      <c r="J201" s="167"/>
      <c r="K201" s="121"/>
      <c r="L201" s="121"/>
      <c r="M201" s="121"/>
      <c r="N201" s="121"/>
      <c r="O201" s="117"/>
      <c r="S201" s="172"/>
    </row>
    <row r="202" spans="2:19" s="11" customFormat="1" x14ac:dyDescent="0.3">
      <c r="B202" s="118"/>
      <c r="C202" s="118"/>
      <c r="D202" s="118"/>
      <c r="E202" s="118"/>
      <c r="F202" s="118"/>
      <c r="G202" s="118"/>
      <c r="H202" s="118"/>
      <c r="I202" s="167"/>
      <c r="J202" s="167"/>
      <c r="K202" s="121"/>
      <c r="L202" s="121"/>
      <c r="M202" s="121"/>
      <c r="N202" s="121"/>
      <c r="O202" s="117"/>
      <c r="S202" s="172"/>
    </row>
    <row r="203" spans="2:19" s="11" customFormat="1" x14ac:dyDescent="0.3">
      <c r="B203" s="118"/>
      <c r="C203" s="118"/>
      <c r="D203" s="118"/>
      <c r="E203" s="118"/>
      <c r="F203" s="118"/>
      <c r="G203" s="118"/>
      <c r="H203" s="118"/>
      <c r="I203" s="167"/>
      <c r="J203" s="167"/>
      <c r="K203" s="121"/>
      <c r="L203" s="121"/>
      <c r="M203" s="121"/>
      <c r="N203" s="121"/>
      <c r="O203" s="117"/>
      <c r="S203" s="172"/>
    </row>
    <row r="204" spans="2:19" s="11" customFormat="1" x14ac:dyDescent="0.3">
      <c r="B204" s="118"/>
      <c r="C204" s="118"/>
      <c r="D204" s="118"/>
      <c r="E204" s="118"/>
      <c r="F204" s="118"/>
      <c r="G204" s="118"/>
      <c r="H204" s="118"/>
      <c r="I204" s="167"/>
      <c r="J204" s="167"/>
      <c r="K204" s="121"/>
      <c r="L204" s="121"/>
      <c r="M204" s="121"/>
      <c r="N204" s="121"/>
      <c r="O204" s="117"/>
      <c r="S204" s="172"/>
    </row>
    <row r="205" spans="2:19" s="11" customFormat="1" x14ac:dyDescent="0.3">
      <c r="B205" s="118"/>
      <c r="C205" s="118"/>
      <c r="D205" s="118"/>
      <c r="E205" s="118"/>
      <c r="F205" s="118"/>
      <c r="G205" s="118"/>
      <c r="H205" s="118"/>
      <c r="I205" s="167"/>
      <c r="J205" s="167"/>
      <c r="K205" s="121"/>
      <c r="L205" s="121"/>
      <c r="M205" s="121"/>
      <c r="N205" s="121"/>
      <c r="O205" s="117"/>
      <c r="S205" s="172"/>
    </row>
    <row r="206" spans="2:19" s="11" customFormat="1" x14ac:dyDescent="0.3">
      <c r="B206" s="118"/>
      <c r="C206" s="118"/>
      <c r="D206" s="118"/>
      <c r="E206" s="118"/>
      <c r="F206" s="118"/>
      <c r="G206" s="118"/>
      <c r="H206" s="118"/>
      <c r="I206" s="167"/>
      <c r="J206" s="167"/>
      <c r="K206" s="121"/>
      <c r="L206" s="121"/>
      <c r="M206" s="121"/>
      <c r="N206" s="121"/>
      <c r="O206" s="117"/>
      <c r="S206" s="172"/>
    </row>
    <row r="207" spans="2:19" s="11" customFormat="1" x14ac:dyDescent="0.3">
      <c r="B207" s="118"/>
      <c r="C207" s="118"/>
      <c r="D207" s="118"/>
      <c r="E207" s="118"/>
      <c r="F207" s="118"/>
      <c r="G207" s="118"/>
      <c r="H207" s="118"/>
      <c r="I207" s="167"/>
      <c r="J207" s="167"/>
      <c r="K207" s="121"/>
      <c r="L207" s="121"/>
      <c r="M207" s="121"/>
      <c r="N207" s="121"/>
      <c r="O207" s="117"/>
      <c r="S207" s="172"/>
    </row>
    <row r="208" spans="2:19" s="11" customFormat="1" x14ac:dyDescent="0.3">
      <c r="B208" s="118"/>
      <c r="C208" s="118"/>
      <c r="D208" s="118"/>
      <c r="E208" s="118"/>
      <c r="F208" s="118"/>
      <c r="G208" s="118"/>
      <c r="H208" s="118"/>
      <c r="I208" s="167"/>
      <c r="J208" s="167"/>
      <c r="K208" s="121"/>
      <c r="L208" s="121"/>
      <c r="M208" s="121"/>
      <c r="N208" s="121"/>
      <c r="O208" s="117"/>
      <c r="S208" s="172"/>
    </row>
    <row r="209" spans="2:19" s="11" customFormat="1" x14ac:dyDescent="0.3">
      <c r="B209" s="118"/>
      <c r="C209" s="118"/>
      <c r="D209" s="118"/>
      <c r="E209" s="118"/>
      <c r="F209" s="118"/>
      <c r="G209" s="118"/>
      <c r="H209" s="118"/>
      <c r="I209" s="167"/>
      <c r="J209" s="167"/>
      <c r="K209" s="121"/>
      <c r="L209" s="121"/>
      <c r="M209" s="121"/>
      <c r="N209" s="121"/>
      <c r="O209" s="117"/>
      <c r="S209" s="172"/>
    </row>
    <row r="210" spans="2:19" s="11" customFormat="1" x14ac:dyDescent="0.3">
      <c r="B210" s="118"/>
      <c r="C210" s="118"/>
      <c r="D210" s="118"/>
      <c r="E210" s="118"/>
      <c r="F210" s="118"/>
      <c r="G210" s="118"/>
      <c r="H210" s="118"/>
      <c r="I210" s="167"/>
      <c r="J210" s="167"/>
      <c r="K210" s="121"/>
      <c r="L210" s="121"/>
      <c r="M210" s="121"/>
      <c r="N210" s="121"/>
      <c r="O210" s="117"/>
      <c r="S210" s="172"/>
    </row>
    <row r="211" spans="2:19" s="11" customFormat="1" x14ac:dyDescent="0.3">
      <c r="B211" s="118"/>
      <c r="C211" s="118"/>
      <c r="D211" s="118"/>
      <c r="E211" s="118"/>
      <c r="F211" s="118"/>
      <c r="G211" s="118"/>
      <c r="H211" s="118"/>
      <c r="I211" s="167"/>
      <c r="J211" s="167"/>
      <c r="K211" s="121"/>
      <c r="L211" s="121"/>
      <c r="M211" s="121"/>
      <c r="N211" s="121"/>
      <c r="O211" s="117"/>
      <c r="S211" s="172"/>
    </row>
    <row r="212" spans="2:19" s="11" customFormat="1" x14ac:dyDescent="0.3">
      <c r="B212" s="118"/>
      <c r="C212" s="118"/>
      <c r="D212" s="118"/>
      <c r="E212" s="118"/>
      <c r="F212" s="118"/>
      <c r="G212" s="118"/>
      <c r="H212" s="118"/>
      <c r="I212" s="167"/>
      <c r="J212" s="167"/>
      <c r="K212" s="121"/>
      <c r="L212" s="121"/>
      <c r="M212" s="121"/>
      <c r="N212" s="121"/>
      <c r="O212" s="117"/>
      <c r="S212" s="172"/>
    </row>
    <row r="213" spans="2:19" s="11" customFormat="1" x14ac:dyDescent="0.3">
      <c r="B213" s="118"/>
      <c r="C213" s="118"/>
      <c r="D213" s="118"/>
      <c r="E213" s="118"/>
      <c r="F213" s="118"/>
      <c r="G213" s="118"/>
      <c r="H213" s="118"/>
      <c r="I213" s="167"/>
      <c r="J213" s="167"/>
      <c r="K213" s="121"/>
      <c r="L213" s="121"/>
      <c r="M213" s="121"/>
      <c r="N213" s="121"/>
      <c r="O213" s="117"/>
      <c r="S213" s="172"/>
    </row>
    <row r="214" spans="2:19" s="11" customFormat="1" x14ac:dyDescent="0.3">
      <c r="B214" s="118"/>
      <c r="C214" s="118"/>
      <c r="D214" s="118"/>
      <c r="E214" s="118"/>
      <c r="F214" s="118"/>
      <c r="G214" s="118"/>
      <c r="H214" s="118"/>
      <c r="I214" s="167"/>
      <c r="J214" s="167"/>
      <c r="K214" s="121"/>
      <c r="L214" s="121"/>
      <c r="M214" s="121"/>
      <c r="N214" s="121"/>
      <c r="O214" s="117"/>
      <c r="S214" s="172"/>
    </row>
    <row r="215" spans="2:19" s="11" customFormat="1" x14ac:dyDescent="0.3">
      <c r="B215" s="118"/>
      <c r="C215" s="118"/>
      <c r="D215" s="118"/>
      <c r="E215" s="118"/>
      <c r="F215" s="118"/>
      <c r="G215" s="118"/>
      <c r="H215" s="118"/>
      <c r="I215" s="167"/>
      <c r="J215" s="167"/>
      <c r="K215" s="121"/>
      <c r="L215" s="121"/>
      <c r="M215" s="121"/>
      <c r="N215" s="121"/>
      <c r="O215" s="117"/>
      <c r="S215" s="172"/>
    </row>
    <row r="216" spans="2:19" s="11" customFormat="1" x14ac:dyDescent="0.3">
      <c r="B216" s="118"/>
      <c r="C216" s="118"/>
      <c r="D216" s="118"/>
      <c r="E216" s="118"/>
      <c r="F216" s="118"/>
      <c r="G216" s="118"/>
      <c r="H216" s="118"/>
      <c r="I216" s="167"/>
      <c r="J216" s="167"/>
      <c r="K216" s="121"/>
      <c r="L216" s="121"/>
      <c r="M216" s="121"/>
      <c r="N216" s="121"/>
      <c r="O216" s="117"/>
      <c r="S216" s="172"/>
    </row>
    <row r="217" spans="2:19" s="11" customFormat="1" x14ac:dyDescent="0.3">
      <c r="B217" s="118"/>
      <c r="C217" s="118"/>
      <c r="D217" s="118"/>
      <c r="E217" s="118"/>
      <c r="F217" s="118"/>
      <c r="G217" s="118"/>
      <c r="H217" s="118"/>
      <c r="I217" s="167"/>
      <c r="J217" s="167"/>
      <c r="K217" s="121"/>
      <c r="L217" s="121"/>
      <c r="M217" s="121"/>
      <c r="N217" s="121"/>
      <c r="O217" s="117"/>
      <c r="S217" s="172"/>
    </row>
    <row r="218" spans="2:19" s="11" customFormat="1" x14ac:dyDescent="0.3">
      <c r="B218" s="118"/>
      <c r="C218" s="118"/>
      <c r="D218" s="118"/>
      <c r="E218" s="118"/>
      <c r="F218" s="118"/>
      <c r="G218" s="118"/>
      <c r="H218" s="118"/>
      <c r="I218" s="167"/>
      <c r="J218" s="167"/>
      <c r="K218" s="121"/>
      <c r="L218" s="121"/>
      <c r="M218" s="121"/>
      <c r="N218" s="121"/>
      <c r="O218" s="117"/>
      <c r="S218" s="172"/>
    </row>
    <row r="219" spans="2:19" s="11" customFormat="1" x14ac:dyDescent="0.3">
      <c r="B219" s="118"/>
      <c r="C219" s="118"/>
      <c r="D219" s="118"/>
      <c r="E219" s="118"/>
      <c r="F219" s="118"/>
      <c r="G219" s="118"/>
      <c r="H219" s="118"/>
      <c r="I219" s="167"/>
      <c r="J219" s="167"/>
      <c r="K219" s="121"/>
      <c r="L219" s="121"/>
      <c r="M219" s="121"/>
      <c r="N219" s="121"/>
      <c r="O219" s="117"/>
      <c r="S219" s="172"/>
    </row>
    <row r="220" spans="2:19" s="11" customFormat="1" x14ac:dyDescent="0.3">
      <c r="B220" s="118"/>
      <c r="C220" s="118"/>
      <c r="D220" s="118"/>
      <c r="E220" s="118"/>
      <c r="F220" s="118"/>
      <c r="G220" s="118"/>
      <c r="H220" s="118"/>
      <c r="I220" s="167"/>
      <c r="J220" s="167"/>
      <c r="K220" s="121"/>
      <c r="L220" s="121"/>
      <c r="M220" s="121"/>
      <c r="N220" s="121"/>
      <c r="O220" s="117"/>
      <c r="S220" s="172"/>
    </row>
    <row r="221" spans="2:19" s="11" customFormat="1" x14ac:dyDescent="0.3">
      <c r="B221" s="118"/>
      <c r="C221" s="118"/>
      <c r="D221" s="118"/>
      <c r="E221" s="118"/>
      <c r="F221" s="118"/>
      <c r="G221" s="118"/>
      <c r="H221" s="118"/>
      <c r="I221" s="167"/>
      <c r="J221" s="167"/>
      <c r="K221" s="121"/>
      <c r="L221" s="121"/>
      <c r="M221" s="121"/>
      <c r="N221" s="121"/>
      <c r="O221" s="117"/>
      <c r="S221" s="172"/>
    </row>
    <row r="222" spans="2:19" s="11" customFormat="1" x14ac:dyDescent="0.3">
      <c r="B222" s="118"/>
      <c r="C222" s="118"/>
      <c r="D222" s="118"/>
      <c r="E222" s="118"/>
      <c r="F222" s="118"/>
      <c r="G222" s="118"/>
      <c r="H222" s="118"/>
      <c r="I222" s="167"/>
      <c r="J222" s="167"/>
      <c r="K222" s="121"/>
      <c r="L222" s="121"/>
      <c r="M222" s="121"/>
      <c r="N222" s="121"/>
      <c r="O222" s="117"/>
      <c r="S222" s="172"/>
    </row>
    <row r="223" spans="2:19" s="11" customFormat="1" x14ac:dyDescent="0.3">
      <c r="B223" s="118"/>
      <c r="C223" s="118"/>
      <c r="D223" s="118"/>
      <c r="E223" s="118"/>
      <c r="F223" s="118"/>
      <c r="G223" s="118"/>
      <c r="H223" s="118"/>
      <c r="I223" s="167"/>
      <c r="J223" s="167"/>
      <c r="K223" s="121"/>
      <c r="L223" s="121"/>
      <c r="M223" s="121"/>
      <c r="N223" s="121"/>
      <c r="O223" s="117"/>
      <c r="S223" s="172"/>
    </row>
    <row r="224" spans="2:19" s="11" customFormat="1" x14ac:dyDescent="0.3">
      <c r="B224" s="118"/>
      <c r="C224" s="118"/>
      <c r="D224" s="118"/>
      <c r="E224" s="118"/>
      <c r="F224" s="118"/>
      <c r="G224" s="118"/>
      <c r="H224" s="118"/>
      <c r="I224" s="167"/>
      <c r="J224" s="167"/>
      <c r="K224" s="121"/>
      <c r="L224" s="121"/>
      <c r="M224" s="121"/>
      <c r="N224" s="121"/>
      <c r="O224" s="117"/>
      <c r="S224" s="172"/>
    </row>
    <row r="225" spans="2:19" s="11" customFormat="1" x14ac:dyDescent="0.3">
      <c r="B225" s="118"/>
      <c r="C225" s="118"/>
      <c r="D225" s="118"/>
      <c r="E225" s="118"/>
      <c r="F225" s="118"/>
      <c r="G225" s="118"/>
      <c r="H225" s="118"/>
      <c r="I225" s="167"/>
      <c r="J225" s="167"/>
      <c r="K225" s="121"/>
      <c r="L225" s="121"/>
      <c r="M225" s="121"/>
      <c r="N225" s="121"/>
      <c r="O225" s="117"/>
      <c r="S225" s="172"/>
    </row>
    <row r="226" spans="2:19" s="11" customFormat="1" x14ac:dyDescent="0.3">
      <c r="B226" s="118"/>
      <c r="C226" s="118"/>
      <c r="D226" s="118"/>
      <c r="E226" s="118"/>
      <c r="F226" s="118"/>
      <c r="G226" s="118"/>
      <c r="H226" s="118"/>
      <c r="I226" s="167"/>
      <c r="J226" s="167"/>
      <c r="K226" s="121"/>
      <c r="L226" s="121"/>
      <c r="M226" s="121"/>
      <c r="N226" s="121"/>
      <c r="O226" s="117"/>
      <c r="S226" s="172"/>
    </row>
    <row r="227" spans="2:19" s="11" customFormat="1" x14ac:dyDescent="0.3">
      <c r="B227" s="118"/>
      <c r="C227" s="118"/>
      <c r="D227" s="118"/>
      <c r="E227" s="118"/>
      <c r="F227" s="118"/>
      <c r="G227" s="118"/>
      <c r="H227" s="118"/>
      <c r="I227" s="167"/>
      <c r="J227" s="167"/>
      <c r="K227" s="121"/>
      <c r="L227" s="121"/>
      <c r="M227" s="121"/>
      <c r="N227" s="121"/>
      <c r="O227" s="117"/>
      <c r="S227" s="172"/>
    </row>
    <row r="228" spans="2:19" s="11" customFormat="1" x14ac:dyDescent="0.3">
      <c r="B228" s="118"/>
      <c r="C228" s="118"/>
      <c r="D228" s="118"/>
      <c r="E228" s="118"/>
      <c r="F228" s="118"/>
      <c r="G228" s="118"/>
      <c r="H228" s="118"/>
      <c r="I228" s="167"/>
      <c r="J228" s="167"/>
      <c r="K228" s="121"/>
      <c r="L228" s="121"/>
      <c r="M228" s="121"/>
      <c r="N228" s="121"/>
      <c r="O228" s="117"/>
      <c r="S228" s="172"/>
    </row>
    <row r="229" spans="2:19" s="11" customFormat="1" x14ac:dyDescent="0.3">
      <c r="B229" s="118"/>
      <c r="C229" s="118"/>
      <c r="D229" s="118"/>
      <c r="E229" s="118"/>
      <c r="F229" s="118"/>
      <c r="G229" s="118"/>
      <c r="H229" s="118"/>
      <c r="I229" s="167"/>
      <c r="J229" s="167"/>
      <c r="K229" s="121"/>
      <c r="L229" s="121"/>
      <c r="M229" s="121"/>
      <c r="N229" s="121"/>
      <c r="O229" s="117"/>
      <c r="S229" s="172"/>
    </row>
    <row r="230" spans="2:19" s="11" customFormat="1" x14ac:dyDescent="0.3">
      <c r="B230" s="118"/>
      <c r="C230" s="118"/>
      <c r="D230" s="118"/>
      <c r="E230" s="118"/>
      <c r="F230" s="118"/>
      <c r="G230" s="118"/>
      <c r="H230" s="118"/>
      <c r="I230" s="167"/>
      <c r="J230" s="167"/>
      <c r="K230" s="121"/>
      <c r="L230" s="121"/>
      <c r="M230" s="121"/>
      <c r="N230" s="121"/>
      <c r="O230" s="117"/>
      <c r="S230" s="172"/>
    </row>
    <row r="231" spans="2:19" s="11" customFormat="1" x14ac:dyDescent="0.3">
      <c r="B231" s="118"/>
      <c r="C231" s="118"/>
      <c r="D231" s="118"/>
      <c r="E231" s="118"/>
      <c r="F231" s="118"/>
      <c r="G231" s="118"/>
      <c r="H231" s="118"/>
      <c r="I231" s="167"/>
      <c r="J231" s="167"/>
      <c r="K231" s="121"/>
      <c r="L231" s="121"/>
      <c r="M231" s="121"/>
      <c r="N231" s="121"/>
      <c r="O231" s="117"/>
      <c r="S231" s="172"/>
    </row>
    <row r="232" spans="2:19" s="11" customFormat="1" x14ac:dyDescent="0.3">
      <c r="B232" s="118"/>
      <c r="C232" s="118"/>
      <c r="D232" s="118"/>
      <c r="E232" s="118"/>
      <c r="F232" s="118"/>
      <c r="G232" s="118"/>
      <c r="H232" s="118"/>
      <c r="I232" s="167"/>
      <c r="J232" s="167"/>
      <c r="K232" s="121"/>
      <c r="L232" s="121"/>
      <c r="M232" s="121"/>
      <c r="N232" s="121"/>
      <c r="O232" s="117"/>
      <c r="S232" s="172"/>
    </row>
    <row r="233" spans="2:19" s="11" customFormat="1" x14ac:dyDescent="0.3">
      <c r="B233" s="118"/>
      <c r="C233" s="118"/>
      <c r="D233" s="118"/>
      <c r="E233" s="118"/>
      <c r="F233" s="118"/>
      <c r="G233" s="118"/>
      <c r="H233" s="118"/>
      <c r="I233" s="167"/>
      <c r="J233" s="167"/>
      <c r="K233" s="121"/>
      <c r="L233" s="121"/>
      <c r="M233" s="121"/>
      <c r="N233" s="121"/>
      <c r="O233" s="117"/>
      <c r="S233" s="172"/>
    </row>
    <row r="234" spans="2:19" s="11" customFormat="1" x14ac:dyDescent="0.3">
      <c r="B234" s="118"/>
      <c r="C234" s="118"/>
      <c r="D234" s="118"/>
      <c r="E234" s="118"/>
      <c r="F234" s="118"/>
      <c r="G234" s="118"/>
      <c r="H234" s="118"/>
      <c r="I234" s="167"/>
      <c r="J234" s="167"/>
      <c r="K234" s="121"/>
      <c r="L234" s="121"/>
      <c r="M234" s="121"/>
      <c r="N234" s="121"/>
      <c r="O234" s="117"/>
      <c r="S234" s="172"/>
    </row>
    <row r="235" spans="2:19" s="11" customFormat="1" x14ac:dyDescent="0.3">
      <c r="B235" s="118"/>
      <c r="C235" s="118"/>
      <c r="D235" s="118"/>
      <c r="E235" s="118"/>
      <c r="F235" s="118"/>
      <c r="G235" s="118"/>
      <c r="H235" s="118"/>
      <c r="I235" s="167"/>
      <c r="J235" s="167"/>
      <c r="K235" s="121"/>
      <c r="L235" s="121"/>
      <c r="M235" s="121"/>
      <c r="N235" s="121"/>
      <c r="O235" s="117"/>
      <c r="S235" s="172"/>
    </row>
    <row r="236" spans="2:19" s="11" customFormat="1" x14ac:dyDescent="0.3">
      <c r="B236" s="118"/>
      <c r="C236" s="118"/>
      <c r="D236" s="118"/>
      <c r="E236" s="118"/>
      <c r="F236" s="118"/>
      <c r="G236" s="118"/>
      <c r="H236" s="118"/>
      <c r="I236" s="167"/>
      <c r="J236" s="167"/>
      <c r="K236" s="121"/>
      <c r="L236" s="121"/>
      <c r="M236" s="121"/>
      <c r="N236" s="121"/>
      <c r="O236" s="117"/>
      <c r="S236" s="172"/>
    </row>
    <row r="237" spans="2:19" s="11" customFormat="1" x14ac:dyDescent="0.3">
      <c r="B237" s="118"/>
      <c r="C237" s="118"/>
      <c r="D237" s="118"/>
      <c r="E237" s="118"/>
      <c r="F237" s="118"/>
      <c r="G237" s="118"/>
      <c r="H237" s="118"/>
      <c r="I237" s="167"/>
      <c r="J237" s="167"/>
      <c r="K237" s="121"/>
      <c r="L237" s="121"/>
      <c r="M237" s="121"/>
      <c r="N237" s="121"/>
      <c r="O237" s="117"/>
      <c r="S237" s="172"/>
    </row>
    <row r="238" spans="2:19" s="11" customFormat="1" x14ac:dyDescent="0.3">
      <c r="B238" s="118"/>
      <c r="C238" s="118"/>
      <c r="D238" s="118"/>
      <c r="E238" s="118"/>
      <c r="F238" s="118"/>
      <c r="G238" s="118"/>
      <c r="H238" s="118"/>
      <c r="I238" s="167"/>
      <c r="J238" s="167"/>
      <c r="K238" s="121"/>
      <c r="L238" s="121"/>
      <c r="M238" s="121"/>
      <c r="N238" s="121"/>
      <c r="O238" s="117"/>
      <c r="S238" s="172"/>
    </row>
    <row r="239" spans="2:19" s="11" customFormat="1" x14ac:dyDescent="0.3">
      <c r="B239" s="118"/>
      <c r="C239" s="118"/>
      <c r="D239" s="118"/>
      <c r="E239" s="118"/>
      <c r="F239" s="118"/>
      <c r="G239" s="118"/>
      <c r="H239" s="118"/>
      <c r="I239" s="167"/>
      <c r="J239" s="167"/>
      <c r="K239" s="121"/>
      <c r="L239" s="121"/>
      <c r="M239" s="121"/>
      <c r="N239" s="121"/>
      <c r="O239" s="117"/>
      <c r="S239" s="172"/>
    </row>
    <row r="240" spans="2:19" s="11" customFormat="1" x14ac:dyDescent="0.3">
      <c r="B240" s="118"/>
      <c r="C240" s="118"/>
      <c r="D240" s="118"/>
      <c r="E240" s="118"/>
      <c r="F240" s="118"/>
      <c r="G240" s="118"/>
      <c r="H240" s="118"/>
      <c r="I240" s="167"/>
      <c r="J240" s="167"/>
      <c r="K240" s="121"/>
      <c r="L240" s="121"/>
      <c r="M240" s="121"/>
      <c r="N240" s="121"/>
      <c r="O240" s="117"/>
      <c r="S240" s="172"/>
    </row>
    <row r="241" spans="2:19" s="11" customFormat="1" x14ac:dyDescent="0.3">
      <c r="B241" s="118"/>
      <c r="C241" s="118"/>
      <c r="D241" s="118"/>
      <c r="E241" s="118"/>
      <c r="F241" s="118"/>
      <c r="G241" s="118"/>
      <c r="H241" s="118"/>
      <c r="I241" s="167"/>
      <c r="J241" s="167"/>
      <c r="K241" s="121"/>
      <c r="L241" s="121"/>
      <c r="M241" s="121"/>
      <c r="N241" s="121"/>
      <c r="O241" s="117"/>
      <c r="S241" s="172"/>
    </row>
    <row r="242" spans="2:19" s="11" customFormat="1" x14ac:dyDescent="0.3">
      <c r="B242" s="118"/>
      <c r="C242" s="118"/>
      <c r="D242" s="118"/>
      <c r="E242" s="118"/>
      <c r="F242" s="118"/>
      <c r="G242" s="118"/>
      <c r="H242" s="118"/>
      <c r="I242" s="167"/>
      <c r="J242" s="167"/>
      <c r="K242" s="121"/>
      <c r="L242" s="121"/>
      <c r="M242" s="121"/>
      <c r="N242" s="121"/>
      <c r="O242" s="117"/>
      <c r="S242" s="172"/>
    </row>
    <row r="243" spans="2:19" s="11" customFormat="1" x14ac:dyDescent="0.3">
      <c r="B243" s="118"/>
      <c r="C243" s="118"/>
      <c r="D243" s="118"/>
      <c r="E243" s="118"/>
      <c r="F243" s="118"/>
      <c r="G243" s="118"/>
      <c r="H243" s="118"/>
      <c r="I243" s="167"/>
      <c r="J243" s="167"/>
      <c r="K243" s="121"/>
      <c r="L243" s="121"/>
      <c r="M243" s="121"/>
      <c r="N243" s="121"/>
      <c r="O243" s="117"/>
      <c r="S243" s="172"/>
    </row>
    <row r="244" spans="2:19" s="11" customFormat="1" x14ac:dyDescent="0.3">
      <c r="B244" s="118"/>
      <c r="C244" s="118"/>
      <c r="D244" s="118"/>
      <c r="E244" s="118"/>
      <c r="F244" s="118"/>
      <c r="G244" s="118"/>
      <c r="H244" s="118"/>
      <c r="I244" s="167"/>
      <c r="J244" s="167"/>
      <c r="K244" s="121"/>
      <c r="L244" s="121"/>
      <c r="M244" s="121"/>
      <c r="N244" s="121"/>
      <c r="O244" s="117"/>
      <c r="S244" s="172"/>
    </row>
    <row r="245" spans="2:19" s="11" customFormat="1" x14ac:dyDescent="0.3">
      <c r="B245" s="118"/>
      <c r="C245" s="118"/>
      <c r="D245" s="118"/>
      <c r="E245" s="118"/>
      <c r="F245" s="118"/>
      <c r="G245" s="118"/>
      <c r="H245" s="118"/>
      <c r="I245" s="167"/>
      <c r="J245" s="167"/>
      <c r="K245" s="121"/>
      <c r="L245" s="121"/>
      <c r="M245" s="121"/>
      <c r="N245" s="121"/>
      <c r="O245" s="117"/>
      <c r="S245" s="172"/>
    </row>
    <row r="246" spans="2:19" s="11" customFormat="1" x14ac:dyDescent="0.3">
      <c r="B246" s="118"/>
      <c r="C246" s="118"/>
      <c r="D246" s="118"/>
      <c r="E246" s="118"/>
      <c r="F246" s="118"/>
      <c r="G246" s="118"/>
      <c r="H246" s="118"/>
      <c r="I246" s="167"/>
      <c r="J246" s="167"/>
      <c r="K246" s="121"/>
      <c r="L246" s="121"/>
      <c r="M246" s="121"/>
      <c r="N246" s="121"/>
      <c r="O246" s="117"/>
      <c r="S246" s="172"/>
    </row>
    <row r="247" spans="2:19" s="11" customFormat="1" x14ac:dyDescent="0.3">
      <c r="B247" s="118"/>
      <c r="C247" s="118"/>
      <c r="D247" s="118"/>
      <c r="E247" s="118"/>
      <c r="F247" s="118"/>
      <c r="G247" s="118"/>
      <c r="H247" s="118"/>
      <c r="I247" s="167"/>
      <c r="J247" s="167"/>
      <c r="K247" s="121"/>
      <c r="L247" s="121"/>
      <c r="M247" s="121"/>
      <c r="N247" s="121"/>
      <c r="O247" s="117"/>
      <c r="S247" s="172"/>
    </row>
    <row r="248" spans="2:19" s="11" customFormat="1" x14ac:dyDescent="0.3">
      <c r="B248" s="118"/>
      <c r="C248" s="118"/>
      <c r="D248" s="118"/>
      <c r="E248" s="118"/>
      <c r="F248" s="118"/>
      <c r="G248" s="118"/>
      <c r="H248" s="118"/>
      <c r="I248" s="167"/>
      <c r="J248" s="167"/>
      <c r="K248" s="121"/>
      <c r="L248" s="121"/>
      <c r="M248" s="121"/>
      <c r="N248" s="121"/>
      <c r="O248" s="117"/>
      <c r="S248" s="172"/>
    </row>
    <row r="249" spans="2:19" s="11" customFormat="1" x14ac:dyDescent="0.3">
      <c r="B249" s="118"/>
      <c r="C249" s="118"/>
      <c r="D249" s="118"/>
      <c r="E249" s="118"/>
      <c r="F249" s="118"/>
      <c r="G249" s="118"/>
      <c r="H249" s="118"/>
      <c r="I249" s="167"/>
      <c r="J249" s="167"/>
      <c r="K249" s="121"/>
      <c r="L249" s="121"/>
      <c r="M249" s="121"/>
      <c r="N249" s="121"/>
      <c r="O249" s="117"/>
      <c r="S249" s="172"/>
    </row>
    <row r="250" spans="2:19" s="11" customFormat="1" x14ac:dyDescent="0.3">
      <c r="B250" s="118"/>
      <c r="C250" s="118"/>
      <c r="D250" s="118"/>
      <c r="E250" s="118"/>
      <c r="F250" s="118"/>
      <c r="G250" s="118"/>
      <c r="H250" s="118"/>
      <c r="I250" s="167"/>
      <c r="J250" s="167"/>
      <c r="K250" s="121"/>
      <c r="L250" s="121"/>
      <c r="M250" s="121"/>
      <c r="N250" s="121"/>
      <c r="O250" s="117"/>
      <c r="S250" s="172"/>
    </row>
    <row r="251" spans="2:19" s="11" customFormat="1" x14ac:dyDescent="0.3">
      <c r="B251" s="118"/>
      <c r="C251" s="118"/>
      <c r="D251" s="118"/>
      <c r="E251" s="118"/>
      <c r="F251" s="118"/>
      <c r="G251" s="118"/>
      <c r="H251" s="118"/>
      <c r="I251" s="167"/>
      <c r="J251" s="167"/>
      <c r="K251" s="121"/>
      <c r="L251" s="121"/>
      <c r="M251" s="121"/>
      <c r="N251" s="121"/>
      <c r="O251" s="117"/>
      <c r="S251" s="172"/>
    </row>
    <row r="252" spans="2:19" s="11" customFormat="1" x14ac:dyDescent="0.3">
      <c r="B252" s="118"/>
      <c r="C252" s="118"/>
      <c r="D252" s="118"/>
      <c r="E252" s="118"/>
      <c r="F252" s="118"/>
      <c r="G252" s="118"/>
      <c r="H252" s="118"/>
      <c r="I252" s="167"/>
      <c r="J252" s="167"/>
      <c r="K252" s="121"/>
      <c r="L252" s="121"/>
      <c r="M252" s="121"/>
      <c r="N252" s="121"/>
      <c r="O252" s="117"/>
      <c r="S252" s="172"/>
    </row>
    <row r="253" spans="2:19" s="11" customFormat="1" x14ac:dyDescent="0.3">
      <c r="B253" s="118"/>
      <c r="C253" s="118"/>
      <c r="D253" s="118"/>
      <c r="E253" s="118"/>
      <c r="F253" s="118"/>
      <c r="G253" s="118"/>
      <c r="H253" s="118"/>
      <c r="I253" s="167"/>
      <c r="J253" s="167"/>
      <c r="K253" s="121"/>
      <c r="L253" s="121"/>
      <c r="M253" s="121"/>
      <c r="N253" s="121"/>
      <c r="O253" s="117"/>
      <c r="S253" s="172"/>
    </row>
    <row r="254" spans="2:19" s="11" customFormat="1" x14ac:dyDescent="0.3">
      <c r="B254" s="118"/>
      <c r="C254" s="118"/>
      <c r="D254" s="118"/>
      <c r="E254" s="118"/>
      <c r="F254" s="118"/>
      <c r="G254" s="118"/>
      <c r="H254" s="118"/>
      <c r="I254" s="167"/>
      <c r="J254" s="167"/>
      <c r="K254" s="121"/>
      <c r="L254" s="121"/>
      <c r="M254" s="121"/>
      <c r="N254" s="121"/>
      <c r="O254" s="117"/>
      <c r="S254" s="172"/>
    </row>
    <row r="255" spans="2:19" s="11" customFormat="1" x14ac:dyDescent="0.3">
      <c r="B255" s="118"/>
      <c r="C255" s="118"/>
      <c r="D255" s="118"/>
      <c r="E255" s="118"/>
      <c r="F255" s="118"/>
      <c r="G255" s="118"/>
      <c r="H255" s="118"/>
      <c r="I255" s="167"/>
      <c r="J255" s="167"/>
      <c r="K255" s="121"/>
      <c r="L255" s="121"/>
      <c r="M255" s="121"/>
      <c r="N255" s="121"/>
      <c r="O255" s="117"/>
      <c r="S255" s="172"/>
    </row>
    <row r="256" spans="2:19" s="11" customFormat="1" x14ac:dyDescent="0.3">
      <c r="B256" s="118"/>
      <c r="C256" s="118"/>
      <c r="D256" s="118"/>
      <c r="E256" s="118"/>
      <c r="F256" s="118"/>
      <c r="G256" s="118"/>
      <c r="H256" s="118"/>
      <c r="I256" s="167"/>
      <c r="J256" s="167"/>
      <c r="K256" s="121"/>
      <c r="L256" s="121"/>
      <c r="M256" s="121"/>
      <c r="N256" s="121"/>
      <c r="O256" s="117"/>
      <c r="S256" s="172"/>
    </row>
    <row r="257" spans="2:19" s="11" customFormat="1" x14ac:dyDescent="0.3">
      <c r="B257" s="118"/>
      <c r="C257" s="118"/>
      <c r="D257" s="118"/>
      <c r="E257" s="118"/>
      <c r="F257" s="118"/>
      <c r="G257" s="118"/>
      <c r="H257" s="118"/>
      <c r="I257" s="167"/>
      <c r="J257" s="167"/>
      <c r="K257" s="121"/>
      <c r="L257" s="121"/>
      <c r="M257" s="121"/>
      <c r="N257" s="121"/>
      <c r="O257" s="117"/>
      <c r="S257" s="172"/>
    </row>
    <row r="258" spans="2:19" s="11" customFormat="1" x14ac:dyDescent="0.3">
      <c r="B258" s="118"/>
      <c r="C258" s="118"/>
      <c r="D258" s="118"/>
      <c r="E258" s="118"/>
      <c r="F258" s="118"/>
      <c r="G258" s="118"/>
      <c r="H258" s="118"/>
      <c r="I258" s="167"/>
      <c r="J258" s="167"/>
      <c r="K258" s="121"/>
      <c r="L258" s="121"/>
      <c r="M258" s="121"/>
      <c r="N258" s="121"/>
      <c r="O258" s="117"/>
      <c r="S258" s="172"/>
    </row>
    <row r="259" spans="2:19" s="11" customFormat="1" x14ac:dyDescent="0.3">
      <c r="B259" s="118"/>
      <c r="C259" s="118"/>
      <c r="D259" s="118"/>
      <c r="E259" s="118"/>
      <c r="F259" s="118"/>
      <c r="G259" s="118"/>
      <c r="H259" s="118"/>
      <c r="I259" s="167"/>
      <c r="J259" s="167"/>
      <c r="K259" s="121"/>
      <c r="L259" s="121"/>
      <c r="M259" s="121"/>
      <c r="N259" s="121"/>
      <c r="O259" s="117"/>
      <c r="S259" s="172"/>
    </row>
    <row r="260" spans="2:19" s="11" customFormat="1" x14ac:dyDescent="0.3">
      <c r="B260" s="118"/>
      <c r="C260" s="118"/>
      <c r="D260" s="118"/>
      <c r="E260" s="118"/>
      <c r="F260" s="118"/>
      <c r="G260" s="118"/>
      <c r="H260" s="118"/>
      <c r="I260" s="167"/>
      <c r="J260" s="167"/>
      <c r="K260" s="121"/>
      <c r="L260" s="121"/>
      <c r="M260" s="121"/>
      <c r="N260" s="121"/>
      <c r="O260" s="117"/>
      <c r="S260" s="172"/>
    </row>
    <row r="261" spans="2:19" s="11" customFormat="1" x14ac:dyDescent="0.3">
      <c r="B261" s="118"/>
      <c r="C261" s="118"/>
      <c r="D261" s="118"/>
      <c r="E261" s="118"/>
      <c r="F261" s="118"/>
      <c r="G261" s="118"/>
      <c r="H261" s="118"/>
      <c r="I261" s="167"/>
      <c r="J261" s="167"/>
      <c r="K261" s="121"/>
      <c r="L261" s="121"/>
      <c r="M261" s="121"/>
      <c r="N261" s="121"/>
      <c r="O261" s="117"/>
      <c r="S261" s="172"/>
    </row>
    <row r="262" spans="2:19" s="11" customFormat="1" x14ac:dyDescent="0.3">
      <c r="B262" s="118"/>
      <c r="C262" s="118"/>
      <c r="D262" s="118"/>
      <c r="E262" s="118"/>
      <c r="F262" s="118"/>
      <c r="G262" s="118"/>
      <c r="H262" s="118"/>
      <c r="I262" s="167"/>
      <c r="J262" s="167"/>
      <c r="K262" s="121"/>
      <c r="L262" s="121"/>
      <c r="M262" s="121"/>
      <c r="N262" s="121"/>
      <c r="O262" s="117"/>
      <c r="S262" s="172"/>
    </row>
    <row r="263" spans="2:19" s="11" customFormat="1" x14ac:dyDescent="0.3">
      <c r="B263" s="118"/>
      <c r="C263" s="118"/>
      <c r="D263" s="118"/>
      <c r="E263" s="118"/>
      <c r="F263" s="118"/>
      <c r="G263" s="118"/>
      <c r="H263" s="118"/>
      <c r="I263" s="167"/>
      <c r="J263" s="167"/>
      <c r="K263" s="121"/>
      <c r="L263" s="121"/>
      <c r="M263" s="121"/>
      <c r="N263" s="121"/>
      <c r="O263" s="117"/>
      <c r="S263" s="172"/>
    </row>
    <row r="264" spans="2:19" s="11" customFormat="1" x14ac:dyDescent="0.3">
      <c r="B264" s="118"/>
      <c r="C264" s="118"/>
      <c r="D264" s="118"/>
      <c r="E264" s="118"/>
      <c r="F264" s="118"/>
      <c r="G264" s="118"/>
      <c r="H264" s="118"/>
      <c r="I264" s="167"/>
      <c r="J264" s="167"/>
      <c r="K264" s="121"/>
      <c r="L264" s="121"/>
      <c r="M264" s="121"/>
      <c r="N264" s="121"/>
      <c r="O264" s="117"/>
      <c r="S264" s="172"/>
    </row>
    <row r="265" spans="2:19" s="11" customFormat="1" x14ac:dyDescent="0.3">
      <c r="B265" s="118"/>
      <c r="C265" s="118"/>
      <c r="D265" s="118"/>
      <c r="E265" s="118"/>
      <c r="F265" s="118"/>
      <c r="G265" s="118"/>
      <c r="H265" s="118"/>
      <c r="I265" s="167"/>
      <c r="J265" s="167"/>
      <c r="K265" s="121"/>
      <c r="L265" s="121"/>
      <c r="M265" s="121"/>
      <c r="N265" s="121"/>
      <c r="O265" s="117"/>
      <c r="S265" s="172"/>
    </row>
    <row r="266" spans="2:19" s="11" customFormat="1" x14ac:dyDescent="0.3">
      <c r="B266" s="118"/>
      <c r="C266" s="118"/>
      <c r="D266" s="118"/>
      <c r="E266" s="118"/>
      <c r="F266" s="118"/>
      <c r="G266" s="118"/>
      <c r="H266" s="118"/>
      <c r="I266" s="167"/>
      <c r="J266" s="167"/>
      <c r="K266" s="121"/>
      <c r="L266" s="121"/>
      <c r="M266" s="121"/>
      <c r="N266" s="121"/>
      <c r="O266" s="117"/>
      <c r="S266" s="172"/>
    </row>
    <row r="267" spans="2:19" s="11" customFormat="1" x14ac:dyDescent="0.3">
      <c r="B267" s="118"/>
      <c r="C267" s="118"/>
      <c r="D267" s="118"/>
      <c r="E267" s="118"/>
      <c r="F267" s="118"/>
      <c r="G267" s="118"/>
      <c r="H267" s="118"/>
      <c r="I267" s="167"/>
      <c r="J267" s="167"/>
      <c r="K267" s="121"/>
      <c r="L267" s="121"/>
      <c r="M267" s="121"/>
      <c r="N267" s="121"/>
      <c r="O267" s="117"/>
      <c r="S267" s="172"/>
    </row>
    <row r="268" spans="2:19" s="11" customFormat="1" x14ac:dyDescent="0.3">
      <c r="B268" s="118"/>
      <c r="C268" s="118"/>
      <c r="D268" s="118"/>
      <c r="E268" s="118"/>
      <c r="F268" s="118"/>
      <c r="G268" s="118"/>
      <c r="H268" s="118"/>
      <c r="I268" s="167"/>
      <c r="J268" s="167"/>
      <c r="K268" s="121"/>
      <c r="L268" s="121"/>
      <c r="M268" s="121"/>
      <c r="N268" s="121"/>
      <c r="O268" s="117"/>
      <c r="S268" s="172"/>
    </row>
    <row r="269" spans="2:19" s="11" customFormat="1" x14ac:dyDescent="0.3">
      <c r="B269" s="118"/>
      <c r="C269" s="118"/>
      <c r="D269" s="118"/>
      <c r="E269" s="118"/>
      <c r="F269" s="118"/>
      <c r="G269" s="118"/>
      <c r="H269" s="118"/>
      <c r="I269" s="167"/>
      <c r="J269" s="167"/>
      <c r="K269" s="121"/>
      <c r="L269" s="121"/>
      <c r="M269" s="121"/>
      <c r="N269" s="121"/>
      <c r="O269" s="117"/>
      <c r="S269" s="172"/>
    </row>
    <row r="270" spans="2:19" s="11" customFormat="1" x14ac:dyDescent="0.3">
      <c r="B270" s="118"/>
      <c r="C270" s="118"/>
      <c r="D270" s="118"/>
      <c r="E270" s="118"/>
      <c r="F270" s="118"/>
      <c r="G270" s="118"/>
      <c r="H270" s="118"/>
      <c r="I270" s="167"/>
      <c r="J270" s="167"/>
      <c r="K270" s="121"/>
      <c r="L270" s="121"/>
      <c r="M270" s="121"/>
      <c r="N270" s="121"/>
      <c r="O270" s="117"/>
      <c r="S270" s="172"/>
    </row>
    <row r="271" spans="2:19" s="11" customFormat="1" x14ac:dyDescent="0.3">
      <c r="B271" s="118"/>
      <c r="C271" s="118"/>
      <c r="D271" s="118"/>
      <c r="E271" s="118"/>
      <c r="F271" s="118"/>
      <c r="G271" s="118"/>
      <c r="H271" s="118"/>
      <c r="I271" s="167"/>
      <c r="J271" s="167"/>
      <c r="K271" s="121"/>
      <c r="L271" s="121"/>
      <c r="M271" s="121"/>
      <c r="N271" s="121"/>
      <c r="O271" s="117"/>
      <c r="S271" s="172"/>
    </row>
    <row r="272" spans="2:19" s="11" customFormat="1" x14ac:dyDescent="0.3">
      <c r="B272" s="118"/>
      <c r="C272" s="118"/>
      <c r="D272" s="118"/>
      <c r="E272" s="118"/>
      <c r="F272" s="118"/>
      <c r="G272" s="118"/>
      <c r="H272" s="118"/>
      <c r="I272" s="167"/>
      <c r="J272" s="167"/>
      <c r="K272" s="121"/>
      <c r="L272" s="121"/>
      <c r="M272" s="121"/>
      <c r="N272" s="121"/>
      <c r="O272" s="117"/>
      <c r="S272" s="172"/>
    </row>
    <row r="273" spans="2:19" s="11" customFormat="1" x14ac:dyDescent="0.3">
      <c r="B273" s="118"/>
      <c r="C273" s="118"/>
      <c r="D273" s="118"/>
      <c r="E273" s="118"/>
      <c r="F273" s="118"/>
      <c r="G273" s="118"/>
      <c r="H273" s="118"/>
      <c r="I273" s="167"/>
      <c r="J273" s="167"/>
      <c r="K273" s="121"/>
      <c r="L273" s="121"/>
      <c r="M273" s="121"/>
      <c r="N273" s="121"/>
      <c r="O273" s="117"/>
      <c r="S273" s="172"/>
    </row>
    <row r="274" spans="2:19" s="11" customFormat="1" x14ac:dyDescent="0.3">
      <c r="B274" s="118"/>
      <c r="C274" s="118"/>
      <c r="D274" s="118"/>
      <c r="E274" s="118"/>
      <c r="F274" s="118"/>
      <c r="G274" s="118"/>
      <c r="H274" s="118"/>
      <c r="I274" s="167"/>
      <c r="J274" s="167"/>
      <c r="K274" s="121"/>
      <c r="L274" s="121"/>
      <c r="M274" s="121"/>
      <c r="N274" s="121"/>
      <c r="O274" s="117"/>
      <c r="S274" s="172"/>
    </row>
    <row r="275" spans="2:19" s="11" customFormat="1" x14ac:dyDescent="0.3">
      <c r="B275" s="118"/>
      <c r="C275" s="118"/>
      <c r="D275" s="118"/>
      <c r="E275" s="118"/>
      <c r="F275" s="118"/>
      <c r="G275" s="118"/>
      <c r="H275" s="118"/>
      <c r="I275" s="167"/>
      <c r="J275" s="167"/>
      <c r="K275" s="121"/>
      <c r="L275" s="121"/>
      <c r="M275" s="121"/>
      <c r="N275" s="121"/>
      <c r="O275" s="117"/>
      <c r="S275" s="172"/>
    </row>
    <row r="276" spans="2:19" s="11" customFormat="1" x14ac:dyDescent="0.3">
      <c r="B276" s="118"/>
      <c r="C276" s="118"/>
      <c r="D276" s="118"/>
      <c r="E276" s="118"/>
      <c r="F276" s="118"/>
      <c r="G276" s="118"/>
      <c r="H276" s="118"/>
      <c r="I276" s="167"/>
      <c r="J276" s="167"/>
      <c r="K276" s="121"/>
      <c r="L276" s="121"/>
      <c r="M276" s="121"/>
      <c r="N276" s="121"/>
      <c r="O276" s="117"/>
      <c r="S276" s="172"/>
    </row>
    <row r="277" spans="2:19" s="11" customFormat="1" x14ac:dyDescent="0.3">
      <c r="B277" s="118"/>
      <c r="C277" s="118"/>
      <c r="D277" s="118"/>
      <c r="E277" s="118"/>
      <c r="F277" s="118"/>
      <c r="G277" s="118"/>
      <c r="H277" s="118"/>
      <c r="I277" s="167"/>
      <c r="J277" s="167"/>
      <c r="K277" s="121"/>
      <c r="L277" s="121"/>
      <c r="M277" s="121"/>
      <c r="N277" s="121"/>
      <c r="O277" s="117"/>
      <c r="S277" s="172"/>
    </row>
    <row r="278" spans="2:19" s="11" customFormat="1" x14ac:dyDescent="0.3">
      <c r="B278" s="118"/>
      <c r="C278" s="118"/>
      <c r="D278" s="118"/>
      <c r="E278" s="118"/>
      <c r="F278" s="118"/>
      <c r="G278" s="118"/>
      <c r="H278" s="118"/>
      <c r="I278" s="167"/>
      <c r="J278" s="167"/>
      <c r="K278" s="121"/>
      <c r="L278" s="121"/>
      <c r="M278" s="121"/>
      <c r="N278" s="121"/>
      <c r="O278" s="117"/>
      <c r="S278" s="172"/>
    </row>
    <row r="279" spans="2:19" s="11" customFormat="1" x14ac:dyDescent="0.3">
      <c r="B279" s="118"/>
      <c r="C279" s="118"/>
      <c r="D279" s="118"/>
      <c r="E279" s="118"/>
      <c r="F279" s="118"/>
      <c r="G279" s="118"/>
      <c r="H279" s="118"/>
      <c r="I279" s="167"/>
      <c r="J279" s="167"/>
      <c r="K279" s="121"/>
      <c r="L279" s="121"/>
      <c r="M279" s="121"/>
      <c r="N279" s="121"/>
      <c r="O279" s="117"/>
      <c r="S279" s="172"/>
    </row>
    <row r="280" spans="2:19" s="11" customFormat="1" x14ac:dyDescent="0.3">
      <c r="B280" s="118"/>
      <c r="C280" s="118"/>
      <c r="D280" s="118"/>
      <c r="E280" s="118"/>
      <c r="F280" s="118"/>
      <c r="G280" s="118"/>
      <c r="H280" s="118"/>
      <c r="I280" s="167"/>
      <c r="J280" s="167"/>
      <c r="K280" s="121"/>
      <c r="L280" s="121"/>
      <c r="M280" s="121"/>
      <c r="N280" s="121"/>
      <c r="O280" s="117"/>
      <c r="S280" s="172"/>
    </row>
    <row r="281" spans="2:19" s="11" customFormat="1" x14ac:dyDescent="0.3">
      <c r="B281" s="118"/>
      <c r="C281" s="118"/>
      <c r="D281" s="118"/>
      <c r="E281" s="118"/>
      <c r="F281" s="118"/>
      <c r="G281" s="118"/>
      <c r="H281" s="118"/>
      <c r="I281" s="167"/>
      <c r="J281" s="167"/>
      <c r="K281" s="121"/>
      <c r="L281" s="121"/>
      <c r="M281" s="121"/>
      <c r="N281" s="121"/>
      <c r="O281" s="117"/>
      <c r="S281" s="172"/>
    </row>
    <row r="282" spans="2:19" s="11" customFormat="1" x14ac:dyDescent="0.3">
      <c r="B282" s="118"/>
      <c r="C282" s="118"/>
      <c r="D282" s="118"/>
      <c r="E282" s="118"/>
      <c r="F282" s="118"/>
      <c r="G282" s="118"/>
      <c r="H282" s="118"/>
      <c r="I282" s="167"/>
      <c r="J282" s="167"/>
      <c r="K282" s="121"/>
      <c r="L282" s="121"/>
      <c r="M282" s="121"/>
      <c r="N282" s="121"/>
      <c r="O282" s="117"/>
      <c r="S282" s="172"/>
    </row>
    <row r="283" spans="2:19" s="11" customFormat="1" x14ac:dyDescent="0.3">
      <c r="B283" s="118"/>
      <c r="C283" s="118"/>
      <c r="D283" s="118"/>
      <c r="E283" s="118"/>
      <c r="F283" s="118"/>
      <c r="G283" s="118"/>
      <c r="H283" s="118"/>
      <c r="I283" s="167"/>
      <c r="J283" s="167"/>
      <c r="K283" s="121"/>
      <c r="L283" s="121"/>
      <c r="M283" s="121"/>
      <c r="N283" s="121"/>
      <c r="O283" s="117"/>
      <c r="S283" s="172"/>
    </row>
    <row r="284" spans="2:19" s="11" customFormat="1" x14ac:dyDescent="0.3">
      <c r="B284" s="118"/>
      <c r="C284" s="118"/>
      <c r="D284" s="118"/>
      <c r="E284" s="118"/>
      <c r="F284" s="118"/>
      <c r="G284" s="118"/>
      <c r="H284" s="118"/>
      <c r="I284" s="167"/>
      <c r="J284" s="167"/>
      <c r="K284" s="121"/>
      <c r="L284" s="121"/>
      <c r="M284" s="121"/>
      <c r="N284" s="121"/>
      <c r="O284" s="117"/>
      <c r="S284" s="172"/>
    </row>
    <row r="285" spans="2:19" s="11" customFormat="1" x14ac:dyDescent="0.3">
      <c r="B285" s="118"/>
      <c r="C285" s="118"/>
      <c r="D285" s="118"/>
      <c r="E285" s="118"/>
      <c r="F285" s="118"/>
      <c r="G285" s="118"/>
      <c r="H285" s="118"/>
      <c r="I285" s="167"/>
      <c r="J285" s="167"/>
      <c r="K285" s="121"/>
      <c r="L285" s="121"/>
      <c r="M285" s="121"/>
      <c r="N285" s="121"/>
      <c r="O285" s="117"/>
      <c r="S285" s="172"/>
    </row>
    <row r="286" spans="2:19" s="11" customFormat="1" x14ac:dyDescent="0.3">
      <c r="B286" s="118"/>
      <c r="C286" s="118"/>
      <c r="D286" s="118"/>
      <c r="E286" s="118"/>
      <c r="F286" s="118"/>
      <c r="G286" s="118"/>
      <c r="H286" s="118"/>
      <c r="I286" s="167"/>
      <c r="J286" s="167"/>
      <c r="K286" s="121"/>
      <c r="L286" s="121"/>
      <c r="M286" s="121"/>
      <c r="N286" s="121"/>
      <c r="O286" s="117"/>
      <c r="S286" s="172"/>
    </row>
    <row r="287" spans="2:19" s="11" customFormat="1" x14ac:dyDescent="0.3">
      <c r="B287" s="118"/>
      <c r="C287" s="118"/>
      <c r="D287" s="118"/>
      <c r="E287" s="118"/>
      <c r="F287" s="118"/>
      <c r="G287" s="118"/>
      <c r="H287" s="118"/>
      <c r="I287" s="167"/>
      <c r="J287" s="167"/>
      <c r="K287" s="121"/>
      <c r="L287" s="121"/>
      <c r="M287" s="121"/>
      <c r="N287" s="121"/>
      <c r="O287" s="117"/>
      <c r="S287" s="172"/>
    </row>
    <row r="288" spans="2:19" s="11" customFormat="1" x14ac:dyDescent="0.3">
      <c r="B288" s="118"/>
      <c r="C288" s="118"/>
      <c r="D288" s="118"/>
      <c r="E288" s="118"/>
      <c r="F288" s="118"/>
      <c r="G288" s="118"/>
      <c r="H288" s="118"/>
      <c r="I288" s="167"/>
      <c r="J288" s="167"/>
      <c r="K288" s="121"/>
      <c r="L288" s="121"/>
      <c r="M288" s="121"/>
      <c r="N288" s="121"/>
      <c r="O288" s="117"/>
      <c r="S288" s="172"/>
    </row>
    <row r="289" spans="2:19" s="11" customFormat="1" x14ac:dyDescent="0.3">
      <c r="B289" s="118"/>
      <c r="C289" s="118"/>
      <c r="D289" s="118"/>
      <c r="E289" s="118"/>
      <c r="F289" s="118"/>
      <c r="G289" s="118"/>
      <c r="H289" s="118"/>
      <c r="I289" s="167"/>
      <c r="J289" s="167"/>
      <c r="K289" s="121"/>
      <c r="L289" s="121"/>
      <c r="M289" s="121"/>
      <c r="N289" s="121"/>
      <c r="O289" s="117"/>
      <c r="S289" s="172"/>
    </row>
    <row r="290" spans="2:19" s="11" customFormat="1" x14ac:dyDescent="0.3">
      <c r="B290" s="118"/>
      <c r="C290" s="118"/>
      <c r="D290" s="118"/>
      <c r="E290" s="118"/>
      <c r="F290" s="118"/>
      <c r="G290" s="118"/>
      <c r="H290" s="118"/>
      <c r="I290" s="167"/>
      <c r="J290" s="167"/>
      <c r="K290" s="121"/>
      <c r="L290" s="121"/>
      <c r="M290" s="121"/>
      <c r="N290" s="121"/>
      <c r="O290" s="117"/>
      <c r="S290" s="172"/>
    </row>
    <row r="291" spans="2:19" s="11" customFormat="1" x14ac:dyDescent="0.3">
      <c r="B291" s="118"/>
      <c r="C291" s="118"/>
      <c r="D291" s="118"/>
      <c r="E291" s="118"/>
      <c r="F291" s="118"/>
      <c r="G291" s="118"/>
      <c r="H291" s="118"/>
      <c r="I291" s="167"/>
      <c r="J291" s="167"/>
      <c r="K291" s="121"/>
      <c r="L291" s="121"/>
      <c r="M291" s="121"/>
      <c r="N291" s="121"/>
      <c r="O291" s="117"/>
      <c r="S291" s="172"/>
    </row>
    <row r="292" spans="2:19" s="11" customFormat="1" x14ac:dyDescent="0.3">
      <c r="B292" s="118"/>
      <c r="C292" s="118"/>
      <c r="D292" s="118"/>
      <c r="E292" s="118"/>
      <c r="F292" s="118"/>
      <c r="G292" s="118"/>
      <c r="H292" s="118"/>
      <c r="I292" s="167"/>
      <c r="J292" s="167"/>
      <c r="K292" s="121"/>
      <c r="L292" s="121"/>
      <c r="M292" s="121"/>
      <c r="N292" s="121"/>
      <c r="O292" s="117"/>
      <c r="S292" s="172"/>
    </row>
    <row r="293" spans="2:19" s="11" customFormat="1" x14ac:dyDescent="0.3">
      <c r="B293" s="118"/>
      <c r="C293" s="118"/>
      <c r="D293" s="118"/>
      <c r="E293" s="118"/>
      <c r="F293" s="118"/>
      <c r="G293" s="118"/>
      <c r="H293" s="118"/>
      <c r="I293" s="167"/>
      <c r="J293" s="167"/>
      <c r="K293" s="121"/>
      <c r="L293" s="121"/>
      <c r="M293" s="121"/>
      <c r="N293" s="121"/>
      <c r="O293" s="117"/>
      <c r="S293" s="172"/>
    </row>
    <row r="294" spans="2:19" s="11" customFormat="1" x14ac:dyDescent="0.3">
      <c r="B294" s="118"/>
      <c r="C294" s="118"/>
      <c r="D294" s="118"/>
      <c r="E294" s="118"/>
      <c r="F294" s="118"/>
      <c r="G294" s="118"/>
      <c r="H294" s="118"/>
      <c r="I294" s="167"/>
      <c r="J294" s="167"/>
      <c r="K294" s="121"/>
      <c r="L294" s="121"/>
      <c r="M294" s="121"/>
      <c r="N294" s="121"/>
      <c r="O294" s="117"/>
      <c r="S294" s="172"/>
    </row>
    <row r="295" spans="2:19" s="11" customFormat="1" x14ac:dyDescent="0.3">
      <c r="B295" s="118"/>
      <c r="C295" s="118"/>
      <c r="D295" s="118"/>
      <c r="E295" s="118"/>
      <c r="F295" s="118"/>
      <c r="G295" s="118"/>
      <c r="H295" s="118"/>
      <c r="I295" s="167"/>
      <c r="J295" s="167"/>
      <c r="K295" s="121"/>
      <c r="L295" s="121"/>
      <c r="M295" s="121"/>
      <c r="N295" s="121"/>
      <c r="O295" s="117"/>
      <c r="S295" s="172"/>
    </row>
    <row r="296" spans="2:19" s="11" customFormat="1" x14ac:dyDescent="0.3">
      <c r="B296" s="118"/>
      <c r="C296" s="118"/>
      <c r="D296" s="118"/>
      <c r="E296" s="118"/>
      <c r="F296" s="118"/>
      <c r="G296" s="118"/>
      <c r="H296" s="118"/>
      <c r="I296" s="167"/>
      <c r="J296" s="167"/>
      <c r="K296" s="121"/>
      <c r="L296" s="121"/>
      <c r="M296" s="121"/>
      <c r="N296" s="121"/>
      <c r="O296" s="117"/>
      <c r="S296" s="172"/>
    </row>
    <row r="297" spans="2:19" s="11" customFormat="1" x14ac:dyDescent="0.3">
      <c r="B297" s="118"/>
      <c r="C297" s="118"/>
      <c r="D297" s="118"/>
      <c r="E297" s="118"/>
      <c r="F297" s="118"/>
      <c r="G297" s="118"/>
      <c r="H297" s="118"/>
      <c r="I297" s="167"/>
      <c r="J297" s="167"/>
      <c r="K297" s="121"/>
      <c r="L297" s="121"/>
      <c r="M297" s="121"/>
      <c r="N297" s="121"/>
      <c r="O297" s="117"/>
      <c r="S297" s="172"/>
    </row>
    <row r="298" spans="2:19" s="11" customFormat="1" x14ac:dyDescent="0.3">
      <c r="B298" s="118"/>
      <c r="C298" s="118"/>
      <c r="D298" s="118"/>
      <c r="E298" s="118"/>
      <c r="F298" s="118"/>
      <c r="G298" s="118"/>
      <c r="H298" s="118"/>
      <c r="I298" s="167"/>
      <c r="J298" s="167"/>
      <c r="K298" s="121"/>
      <c r="L298" s="121"/>
      <c r="M298" s="121"/>
      <c r="N298" s="121"/>
      <c r="O298" s="117"/>
      <c r="S298" s="172"/>
    </row>
    <row r="299" spans="2:19" s="11" customFormat="1" x14ac:dyDescent="0.3">
      <c r="B299" s="118"/>
      <c r="C299" s="118"/>
      <c r="D299" s="118"/>
      <c r="E299" s="118"/>
      <c r="F299" s="118"/>
      <c r="G299" s="118"/>
      <c r="H299" s="118"/>
      <c r="I299" s="167"/>
      <c r="J299" s="167"/>
      <c r="K299" s="121"/>
      <c r="L299" s="121"/>
      <c r="M299" s="121"/>
      <c r="N299" s="121"/>
      <c r="O299" s="117"/>
      <c r="S299" s="172"/>
    </row>
    <row r="300" spans="2:19" s="11" customFormat="1" x14ac:dyDescent="0.3">
      <c r="B300" s="118"/>
      <c r="C300" s="118"/>
      <c r="D300" s="118"/>
      <c r="E300" s="118"/>
      <c r="F300" s="118"/>
      <c r="G300" s="118"/>
      <c r="H300" s="118"/>
      <c r="I300" s="167"/>
      <c r="J300" s="167"/>
      <c r="K300" s="121"/>
      <c r="L300" s="121"/>
      <c r="M300" s="121"/>
      <c r="N300" s="121"/>
      <c r="O300" s="117"/>
      <c r="S300" s="172"/>
    </row>
    <row r="301" spans="2:19" s="11" customFormat="1" x14ac:dyDescent="0.3">
      <c r="B301" s="118"/>
      <c r="C301" s="118"/>
      <c r="D301" s="118"/>
      <c r="E301" s="118"/>
      <c r="F301" s="118"/>
      <c r="G301" s="118"/>
      <c r="H301" s="118"/>
      <c r="I301" s="167"/>
      <c r="J301" s="167"/>
      <c r="K301" s="121"/>
      <c r="L301" s="121"/>
      <c r="M301" s="121"/>
      <c r="N301" s="121"/>
      <c r="O301" s="117"/>
      <c r="S301" s="172"/>
    </row>
    <row r="302" spans="2:19" s="11" customFormat="1" x14ac:dyDescent="0.3">
      <c r="B302" s="118"/>
      <c r="C302" s="118"/>
      <c r="D302" s="118"/>
      <c r="E302" s="118"/>
      <c r="F302" s="118"/>
      <c r="G302" s="118"/>
      <c r="H302" s="118"/>
      <c r="I302" s="167"/>
      <c r="J302" s="167"/>
      <c r="K302" s="121"/>
      <c r="L302" s="121"/>
      <c r="M302" s="121"/>
      <c r="N302" s="121"/>
      <c r="O302" s="117"/>
      <c r="S302" s="172"/>
    </row>
    <row r="303" spans="2:19" s="11" customFormat="1" x14ac:dyDescent="0.3">
      <c r="B303" s="118"/>
      <c r="C303" s="118"/>
      <c r="D303" s="118"/>
      <c r="E303" s="118"/>
      <c r="F303" s="118"/>
      <c r="G303" s="118"/>
      <c r="H303" s="118"/>
      <c r="I303" s="167"/>
      <c r="J303" s="167"/>
      <c r="K303" s="121"/>
      <c r="L303" s="121"/>
      <c r="M303" s="121"/>
      <c r="N303" s="121"/>
      <c r="O303" s="117"/>
      <c r="S303" s="172"/>
    </row>
    <row r="304" spans="2:19" s="11" customFormat="1" x14ac:dyDescent="0.3">
      <c r="B304" s="118"/>
      <c r="C304" s="118"/>
      <c r="D304" s="118"/>
      <c r="E304" s="118"/>
      <c r="F304" s="118"/>
      <c r="G304" s="118"/>
      <c r="H304" s="118"/>
      <c r="I304" s="167"/>
      <c r="J304" s="167"/>
      <c r="K304" s="121"/>
      <c r="L304" s="121"/>
      <c r="M304" s="121"/>
      <c r="N304" s="121"/>
      <c r="O304" s="117"/>
      <c r="S304" s="172"/>
    </row>
    <row r="305" spans="2:19" s="11" customFormat="1" x14ac:dyDescent="0.3">
      <c r="B305" s="118"/>
      <c r="C305" s="118"/>
      <c r="D305" s="118"/>
      <c r="E305" s="118"/>
      <c r="F305" s="118"/>
      <c r="G305" s="118"/>
      <c r="H305" s="118"/>
      <c r="I305" s="167"/>
      <c r="J305" s="167"/>
      <c r="K305" s="121"/>
      <c r="L305" s="121"/>
      <c r="M305" s="121"/>
      <c r="N305" s="121"/>
      <c r="O305" s="117"/>
      <c r="S305" s="172"/>
    </row>
    <row r="306" spans="2:19" s="11" customFormat="1" x14ac:dyDescent="0.3">
      <c r="B306" s="118"/>
      <c r="C306" s="118"/>
      <c r="D306" s="118"/>
      <c r="E306" s="118"/>
      <c r="F306" s="118"/>
      <c r="G306" s="118"/>
      <c r="H306" s="118"/>
      <c r="I306" s="167"/>
      <c r="J306" s="167"/>
      <c r="K306" s="121"/>
      <c r="L306" s="121"/>
      <c r="M306" s="121"/>
      <c r="N306" s="121"/>
      <c r="O306" s="117"/>
      <c r="S306" s="172"/>
    </row>
    <row r="307" spans="2:19" s="11" customFormat="1" x14ac:dyDescent="0.3">
      <c r="B307" s="118"/>
      <c r="C307" s="118"/>
      <c r="D307" s="118"/>
      <c r="E307" s="118"/>
      <c r="F307" s="118"/>
      <c r="G307" s="118"/>
      <c r="H307" s="118"/>
      <c r="I307" s="167"/>
      <c r="J307" s="167"/>
      <c r="K307" s="121"/>
      <c r="L307" s="121"/>
      <c r="M307" s="121"/>
      <c r="N307" s="121"/>
      <c r="O307" s="117"/>
      <c r="S307" s="172"/>
    </row>
    <row r="308" spans="2:19" s="11" customFormat="1" x14ac:dyDescent="0.3">
      <c r="B308" s="118"/>
      <c r="C308" s="118"/>
      <c r="D308" s="118"/>
      <c r="E308" s="118"/>
      <c r="F308" s="118"/>
      <c r="G308" s="118"/>
      <c r="H308" s="118"/>
      <c r="I308" s="167"/>
      <c r="J308" s="167"/>
      <c r="K308" s="121"/>
      <c r="L308" s="121"/>
      <c r="M308" s="121"/>
      <c r="N308" s="121"/>
      <c r="O308" s="117"/>
      <c r="S308" s="172"/>
    </row>
    <row r="309" spans="2:19" s="11" customFormat="1" x14ac:dyDescent="0.3">
      <c r="B309" s="118"/>
      <c r="C309" s="118"/>
      <c r="D309" s="118"/>
      <c r="E309" s="118"/>
      <c r="F309" s="118"/>
      <c r="G309" s="118"/>
      <c r="H309" s="118"/>
      <c r="I309" s="167"/>
      <c r="J309" s="167"/>
      <c r="K309" s="121"/>
      <c r="L309" s="121"/>
      <c r="M309" s="121"/>
      <c r="N309" s="121"/>
      <c r="O309" s="117"/>
      <c r="S309" s="172"/>
    </row>
    <row r="310" spans="2:19" s="11" customFormat="1" x14ac:dyDescent="0.3">
      <c r="B310" s="118"/>
      <c r="C310" s="118"/>
      <c r="D310" s="118"/>
      <c r="E310" s="118"/>
      <c r="F310" s="118"/>
      <c r="G310" s="118"/>
      <c r="H310" s="118"/>
      <c r="I310" s="167"/>
      <c r="J310" s="167"/>
      <c r="K310" s="121"/>
      <c r="L310" s="121"/>
      <c r="M310" s="121"/>
      <c r="N310" s="121"/>
      <c r="O310" s="117"/>
      <c r="S310" s="172"/>
    </row>
    <row r="311" spans="2:19" s="11" customFormat="1" x14ac:dyDescent="0.3">
      <c r="B311" s="118"/>
      <c r="C311" s="118"/>
      <c r="D311" s="118"/>
      <c r="E311" s="118"/>
      <c r="F311" s="118"/>
      <c r="G311" s="118"/>
      <c r="H311" s="118"/>
      <c r="I311" s="167"/>
      <c r="J311" s="167"/>
      <c r="K311" s="121"/>
      <c r="L311" s="121"/>
      <c r="M311" s="121"/>
      <c r="N311" s="121"/>
      <c r="O311" s="117"/>
      <c r="S311" s="172"/>
    </row>
    <row r="312" spans="2:19" s="11" customFormat="1" x14ac:dyDescent="0.3">
      <c r="B312" s="118"/>
      <c r="C312" s="118"/>
      <c r="D312" s="118"/>
      <c r="E312" s="118"/>
      <c r="F312" s="118"/>
      <c r="G312" s="118"/>
      <c r="H312" s="118"/>
      <c r="I312" s="167"/>
      <c r="J312" s="167"/>
      <c r="K312" s="121"/>
      <c r="L312" s="121"/>
      <c r="M312" s="121"/>
      <c r="N312" s="121"/>
      <c r="O312" s="117"/>
      <c r="S312" s="172"/>
    </row>
    <row r="313" spans="2:19" s="11" customFormat="1" x14ac:dyDescent="0.3">
      <c r="B313" s="118"/>
      <c r="C313" s="118"/>
      <c r="D313" s="118"/>
      <c r="E313" s="118"/>
      <c r="F313" s="118"/>
      <c r="G313" s="118"/>
      <c r="H313" s="118"/>
      <c r="I313" s="167"/>
      <c r="J313" s="167"/>
      <c r="K313" s="121"/>
      <c r="L313" s="121"/>
      <c r="M313" s="121"/>
      <c r="N313" s="121"/>
      <c r="O313" s="117"/>
      <c r="S313" s="172"/>
    </row>
    <row r="314" spans="2:19" s="11" customFormat="1" x14ac:dyDescent="0.3">
      <c r="B314" s="118"/>
      <c r="C314" s="118"/>
      <c r="D314" s="118"/>
      <c r="E314" s="118"/>
      <c r="F314" s="118"/>
      <c r="G314" s="118"/>
      <c r="H314" s="118"/>
      <c r="I314" s="167"/>
      <c r="J314" s="167"/>
      <c r="K314" s="121"/>
      <c r="L314" s="121"/>
      <c r="M314" s="121"/>
      <c r="N314" s="121"/>
      <c r="O314" s="117"/>
      <c r="S314" s="172"/>
    </row>
    <row r="315" spans="2:19" s="11" customFormat="1" x14ac:dyDescent="0.3">
      <c r="B315" s="118"/>
      <c r="C315" s="118"/>
      <c r="D315" s="118"/>
      <c r="E315" s="118"/>
      <c r="F315" s="118"/>
      <c r="G315" s="118"/>
      <c r="H315" s="118"/>
      <c r="I315" s="167"/>
      <c r="J315" s="167"/>
      <c r="K315" s="121"/>
      <c r="L315" s="121"/>
      <c r="M315" s="121"/>
      <c r="N315" s="121"/>
      <c r="O315" s="117"/>
      <c r="S315" s="172"/>
    </row>
    <row r="316" spans="2:19" s="11" customFormat="1" x14ac:dyDescent="0.3">
      <c r="B316" s="118"/>
      <c r="C316" s="118"/>
      <c r="D316" s="118"/>
      <c r="E316" s="118"/>
      <c r="F316" s="118"/>
      <c r="G316" s="118"/>
      <c r="H316" s="118"/>
      <c r="I316" s="167"/>
      <c r="J316" s="167"/>
      <c r="K316" s="121"/>
      <c r="L316" s="121"/>
      <c r="M316" s="121"/>
      <c r="N316" s="121"/>
      <c r="O316" s="117"/>
      <c r="S316" s="172"/>
    </row>
    <row r="317" spans="2:19" s="11" customFormat="1" x14ac:dyDescent="0.3">
      <c r="B317" s="118"/>
      <c r="C317" s="118"/>
      <c r="D317" s="118"/>
      <c r="E317" s="118"/>
      <c r="F317" s="118"/>
      <c r="G317" s="118"/>
      <c r="H317" s="118"/>
      <c r="I317" s="167"/>
      <c r="J317" s="167"/>
      <c r="K317" s="121"/>
      <c r="L317" s="121"/>
      <c r="M317" s="121"/>
      <c r="N317" s="121"/>
      <c r="O317" s="117"/>
      <c r="S317" s="172"/>
    </row>
    <row r="318" spans="2:19" s="11" customFormat="1" x14ac:dyDescent="0.3">
      <c r="B318" s="118"/>
      <c r="C318" s="118"/>
      <c r="D318" s="118"/>
      <c r="E318" s="118"/>
      <c r="F318" s="118"/>
      <c r="G318" s="118"/>
      <c r="H318" s="118"/>
      <c r="I318" s="167"/>
      <c r="J318" s="167"/>
      <c r="K318" s="121"/>
      <c r="L318" s="121"/>
      <c r="M318" s="121"/>
      <c r="N318" s="121"/>
      <c r="O318" s="117"/>
      <c r="S318" s="172"/>
    </row>
    <row r="319" spans="2:19" s="11" customFormat="1" x14ac:dyDescent="0.3">
      <c r="B319" s="118"/>
      <c r="C319" s="118"/>
      <c r="D319" s="118"/>
      <c r="E319" s="118"/>
      <c r="F319" s="118"/>
      <c r="G319" s="118"/>
      <c r="H319" s="118"/>
      <c r="I319" s="167"/>
      <c r="J319" s="167"/>
      <c r="K319" s="121"/>
      <c r="L319" s="121"/>
      <c r="M319" s="121"/>
      <c r="N319" s="121"/>
      <c r="O319" s="117"/>
      <c r="S319" s="172"/>
    </row>
    <row r="320" spans="2:19" s="11" customFormat="1" x14ac:dyDescent="0.3">
      <c r="B320" s="118"/>
      <c r="C320" s="118"/>
      <c r="D320" s="118"/>
      <c r="E320" s="118"/>
      <c r="F320" s="118"/>
      <c r="G320" s="118"/>
      <c r="H320" s="118"/>
      <c r="I320" s="167"/>
      <c r="J320" s="167"/>
      <c r="K320" s="121"/>
      <c r="L320" s="121"/>
      <c r="M320" s="121"/>
      <c r="N320" s="121"/>
      <c r="O320" s="117"/>
      <c r="S320" s="172"/>
    </row>
    <row r="321" spans="2:19" s="11" customFormat="1" x14ac:dyDescent="0.3">
      <c r="B321" s="118"/>
      <c r="C321" s="118"/>
      <c r="D321" s="118"/>
      <c r="E321" s="118"/>
      <c r="F321" s="118"/>
      <c r="G321" s="118"/>
      <c r="H321" s="118"/>
      <c r="I321" s="167"/>
      <c r="J321" s="167"/>
      <c r="K321" s="121"/>
      <c r="L321" s="121"/>
      <c r="M321" s="121"/>
      <c r="N321" s="121"/>
      <c r="O321" s="117"/>
      <c r="S321" s="172"/>
    </row>
    <row r="322" spans="2:19" s="11" customFormat="1" x14ac:dyDescent="0.3">
      <c r="B322" s="118"/>
      <c r="C322" s="118"/>
      <c r="D322" s="118"/>
      <c r="E322" s="118"/>
      <c r="F322" s="118"/>
      <c r="G322" s="118"/>
      <c r="H322" s="118"/>
      <c r="I322" s="167"/>
      <c r="J322" s="167"/>
      <c r="K322" s="121"/>
      <c r="L322" s="121"/>
      <c r="M322" s="121"/>
      <c r="N322" s="121"/>
      <c r="O322" s="117"/>
      <c r="S322" s="172"/>
    </row>
    <row r="323" spans="2:19" s="11" customFormat="1" x14ac:dyDescent="0.3">
      <c r="B323" s="118"/>
      <c r="C323" s="118"/>
      <c r="D323" s="118"/>
      <c r="E323" s="118"/>
      <c r="F323" s="118"/>
      <c r="G323" s="118"/>
      <c r="H323" s="118"/>
      <c r="I323" s="167"/>
      <c r="J323" s="167"/>
      <c r="K323" s="121"/>
      <c r="L323" s="121"/>
      <c r="M323" s="121"/>
      <c r="N323" s="121"/>
      <c r="O323" s="117"/>
      <c r="S323" s="172"/>
    </row>
    <row r="324" spans="2:19" s="11" customFormat="1" x14ac:dyDescent="0.3">
      <c r="B324" s="118"/>
      <c r="C324" s="118"/>
      <c r="D324" s="118"/>
      <c r="E324" s="118"/>
      <c r="F324" s="118"/>
      <c r="G324" s="118"/>
      <c r="H324" s="118"/>
      <c r="I324" s="167"/>
      <c r="J324" s="167"/>
      <c r="K324" s="121"/>
      <c r="L324" s="121"/>
      <c r="M324" s="121"/>
      <c r="N324" s="121"/>
      <c r="O324" s="117"/>
      <c r="S324" s="172"/>
    </row>
    <row r="325" spans="2:19" s="11" customFormat="1" x14ac:dyDescent="0.3">
      <c r="B325" s="118"/>
      <c r="C325" s="118"/>
      <c r="D325" s="118"/>
      <c r="E325" s="118"/>
      <c r="F325" s="118"/>
      <c r="G325" s="118"/>
      <c r="H325" s="118"/>
      <c r="I325" s="167"/>
      <c r="J325" s="167"/>
      <c r="K325" s="121"/>
      <c r="L325" s="121"/>
      <c r="M325" s="121"/>
      <c r="N325" s="121"/>
      <c r="O325" s="117"/>
      <c r="S325" s="172"/>
    </row>
    <row r="326" spans="2:19" s="11" customFormat="1" x14ac:dyDescent="0.3">
      <c r="B326" s="118"/>
      <c r="C326" s="118"/>
      <c r="D326" s="118"/>
      <c r="E326" s="118"/>
      <c r="F326" s="118"/>
      <c r="G326" s="118"/>
      <c r="H326" s="118"/>
      <c r="I326" s="167"/>
      <c r="J326" s="167"/>
      <c r="K326" s="121"/>
      <c r="L326" s="121"/>
      <c r="M326" s="121"/>
      <c r="N326" s="121"/>
      <c r="O326" s="117"/>
      <c r="S326" s="172"/>
    </row>
    <row r="327" spans="2:19" s="11" customFormat="1" x14ac:dyDescent="0.3">
      <c r="B327" s="118"/>
      <c r="C327" s="118"/>
      <c r="D327" s="118"/>
      <c r="E327" s="118"/>
      <c r="F327" s="118"/>
      <c r="G327" s="118"/>
      <c r="H327" s="118"/>
      <c r="I327" s="167"/>
      <c r="J327" s="167"/>
      <c r="K327" s="121"/>
      <c r="L327" s="121"/>
      <c r="M327" s="121"/>
      <c r="N327" s="121"/>
      <c r="O327" s="117"/>
      <c r="S327" s="172"/>
    </row>
    <row r="328" spans="2:19" s="11" customFormat="1" x14ac:dyDescent="0.3">
      <c r="B328" s="118"/>
      <c r="C328" s="118"/>
      <c r="D328" s="118"/>
      <c r="E328" s="118"/>
      <c r="F328" s="118"/>
      <c r="G328" s="118"/>
      <c r="H328" s="118"/>
      <c r="I328" s="167"/>
      <c r="J328" s="167"/>
      <c r="K328" s="121"/>
      <c r="L328" s="121"/>
      <c r="M328" s="121"/>
      <c r="N328" s="121"/>
      <c r="O328" s="117"/>
      <c r="S328" s="172"/>
    </row>
    <row r="329" spans="2:19" s="11" customFormat="1" x14ac:dyDescent="0.3">
      <c r="B329" s="118"/>
      <c r="C329" s="118"/>
      <c r="D329" s="118"/>
      <c r="E329" s="118"/>
      <c r="F329" s="118"/>
      <c r="G329" s="118"/>
      <c r="H329" s="118"/>
      <c r="I329" s="167"/>
      <c r="J329" s="167"/>
      <c r="K329" s="121"/>
      <c r="L329" s="121"/>
      <c r="M329" s="121"/>
      <c r="N329" s="121"/>
      <c r="O329" s="117"/>
      <c r="S329" s="172"/>
    </row>
    <row r="330" spans="2:19" s="11" customFormat="1" x14ac:dyDescent="0.3">
      <c r="B330" s="118"/>
      <c r="C330" s="118"/>
      <c r="D330" s="118"/>
      <c r="E330" s="118"/>
      <c r="F330" s="118"/>
      <c r="G330" s="118"/>
      <c r="H330" s="118"/>
      <c r="I330" s="167"/>
      <c r="J330" s="167"/>
      <c r="K330" s="121"/>
      <c r="L330" s="121"/>
      <c r="M330" s="121"/>
      <c r="N330" s="121"/>
      <c r="O330" s="117"/>
      <c r="S330" s="172"/>
    </row>
    <row r="331" spans="2:19" s="11" customFormat="1" x14ac:dyDescent="0.3">
      <c r="B331" s="118"/>
      <c r="C331" s="118"/>
      <c r="D331" s="118"/>
      <c r="E331" s="118"/>
      <c r="F331" s="118"/>
      <c r="G331" s="118"/>
      <c r="H331" s="118"/>
      <c r="I331" s="167"/>
      <c r="J331" s="167"/>
      <c r="K331" s="121"/>
      <c r="L331" s="121"/>
      <c r="M331" s="121"/>
      <c r="N331" s="121"/>
      <c r="O331" s="117"/>
      <c r="S331" s="172"/>
    </row>
    <row r="332" spans="2:19" s="11" customFormat="1" x14ac:dyDescent="0.3">
      <c r="B332" s="118"/>
      <c r="C332" s="118"/>
      <c r="D332" s="118"/>
      <c r="E332" s="118"/>
      <c r="F332" s="118"/>
      <c r="G332" s="118"/>
      <c r="H332" s="118"/>
      <c r="I332" s="167"/>
      <c r="J332" s="167"/>
      <c r="K332" s="121"/>
      <c r="L332" s="121"/>
      <c r="M332" s="121"/>
      <c r="N332" s="121"/>
      <c r="O332" s="117"/>
      <c r="S332" s="172"/>
    </row>
    <row r="333" spans="2:19" s="11" customFormat="1" x14ac:dyDescent="0.3">
      <c r="B333" s="118"/>
      <c r="C333" s="118"/>
      <c r="D333" s="118"/>
      <c r="E333" s="118"/>
      <c r="F333" s="118"/>
      <c r="G333" s="118"/>
      <c r="H333" s="118"/>
      <c r="I333" s="167"/>
      <c r="J333" s="167"/>
      <c r="K333" s="121"/>
      <c r="L333" s="121"/>
      <c r="M333" s="121"/>
      <c r="N333" s="121"/>
      <c r="O333" s="117"/>
      <c r="S333" s="172"/>
    </row>
    <row r="334" spans="2:19" s="11" customFormat="1" x14ac:dyDescent="0.3">
      <c r="B334" s="118"/>
      <c r="C334" s="118"/>
      <c r="D334" s="118"/>
      <c r="E334" s="118"/>
      <c r="F334" s="118"/>
      <c r="G334" s="118"/>
      <c r="H334" s="118"/>
      <c r="I334" s="167"/>
      <c r="J334" s="167"/>
      <c r="K334" s="121"/>
      <c r="L334" s="121"/>
      <c r="M334" s="121"/>
      <c r="N334" s="121"/>
      <c r="O334" s="117"/>
      <c r="S334" s="172"/>
    </row>
    <row r="335" spans="2:19" s="11" customFormat="1" x14ac:dyDescent="0.3">
      <c r="B335" s="118"/>
      <c r="C335" s="118"/>
      <c r="D335" s="118"/>
      <c r="E335" s="118"/>
      <c r="F335" s="118"/>
      <c r="G335" s="118"/>
      <c r="H335" s="118"/>
      <c r="I335" s="167"/>
      <c r="J335" s="167"/>
      <c r="K335" s="121"/>
      <c r="L335" s="121"/>
      <c r="M335" s="121"/>
      <c r="N335" s="121"/>
      <c r="O335" s="117"/>
      <c r="S335" s="172"/>
    </row>
    <row r="336" spans="2:19" s="11" customFormat="1" x14ac:dyDescent="0.3">
      <c r="B336" s="118"/>
      <c r="C336" s="118"/>
      <c r="D336" s="118"/>
      <c r="E336" s="118"/>
      <c r="F336" s="118"/>
      <c r="G336" s="118"/>
      <c r="H336" s="118"/>
      <c r="I336" s="167"/>
      <c r="J336" s="167"/>
      <c r="K336" s="121"/>
      <c r="L336" s="121"/>
      <c r="M336" s="121"/>
      <c r="N336" s="121"/>
      <c r="O336" s="117"/>
      <c r="S336" s="172"/>
    </row>
    <row r="337" spans="2:19" s="11" customFormat="1" x14ac:dyDescent="0.3">
      <c r="B337" s="118"/>
      <c r="C337" s="118"/>
      <c r="D337" s="118"/>
      <c r="E337" s="118"/>
      <c r="F337" s="118"/>
      <c r="G337" s="118"/>
      <c r="H337" s="118"/>
      <c r="I337" s="167"/>
      <c r="J337" s="167"/>
      <c r="K337" s="121"/>
      <c r="L337" s="121"/>
      <c r="M337" s="121"/>
      <c r="N337" s="121"/>
      <c r="O337" s="117"/>
      <c r="S337" s="172"/>
    </row>
    <row r="338" spans="2:19" s="11" customFormat="1" x14ac:dyDescent="0.3">
      <c r="B338" s="118"/>
      <c r="C338" s="118"/>
      <c r="D338" s="118"/>
      <c r="E338" s="118"/>
      <c r="F338" s="118"/>
      <c r="G338" s="118"/>
      <c r="H338" s="118"/>
      <c r="I338" s="167"/>
      <c r="J338" s="167"/>
      <c r="K338" s="121"/>
      <c r="L338" s="121"/>
      <c r="M338" s="121"/>
      <c r="N338" s="121"/>
      <c r="O338" s="117"/>
      <c r="S338" s="172"/>
    </row>
    <row r="339" spans="2:19" s="11" customFormat="1" x14ac:dyDescent="0.3">
      <c r="B339" s="118"/>
      <c r="C339" s="118"/>
      <c r="D339" s="118"/>
      <c r="E339" s="118"/>
      <c r="F339" s="118"/>
      <c r="G339" s="118"/>
      <c r="H339" s="118"/>
      <c r="I339" s="167"/>
      <c r="J339" s="167"/>
      <c r="K339" s="121"/>
      <c r="L339" s="121"/>
      <c r="M339" s="121"/>
      <c r="N339" s="121"/>
      <c r="O339" s="117"/>
      <c r="S339" s="172"/>
    </row>
    <row r="340" spans="2:19" s="11" customFormat="1" x14ac:dyDescent="0.3">
      <c r="B340" s="118"/>
      <c r="C340" s="118"/>
      <c r="D340" s="118"/>
      <c r="E340" s="118"/>
      <c r="F340" s="118"/>
      <c r="G340" s="118"/>
      <c r="H340" s="118"/>
      <c r="I340" s="167"/>
      <c r="J340" s="167"/>
      <c r="K340" s="121"/>
      <c r="L340" s="121"/>
      <c r="M340" s="121"/>
      <c r="N340" s="121"/>
      <c r="O340" s="117"/>
      <c r="S340" s="172"/>
    </row>
    <row r="341" spans="2:19" s="11" customFormat="1" x14ac:dyDescent="0.3">
      <c r="B341" s="118"/>
      <c r="C341" s="118"/>
      <c r="D341" s="118"/>
      <c r="E341" s="118"/>
      <c r="F341" s="118"/>
      <c r="G341" s="118"/>
      <c r="H341" s="118"/>
      <c r="I341" s="167"/>
      <c r="J341" s="167"/>
      <c r="K341" s="121"/>
      <c r="L341" s="121"/>
      <c r="M341" s="121"/>
      <c r="N341" s="121"/>
      <c r="O341" s="117"/>
      <c r="S341" s="172"/>
    </row>
    <row r="342" spans="2:19" s="11" customFormat="1" x14ac:dyDescent="0.3">
      <c r="B342" s="118"/>
      <c r="C342" s="118"/>
      <c r="D342" s="118"/>
      <c r="E342" s="118"/>
      <c r="F342" s="118"/>
      <c r="G342" s="118"/>
      <c r="H342" s="118"/>
      <c r="I342" s="167"/>
      <c r="J342" s="167"/>
      <c r="K342" s="121"/>
      <c r="L342" s="121"/>
      <c r="M342" s="121"/>
      <c r="N342" s="121"/>
      <c r="O342" s="117"/>
      <c r="S342" s="172"/>
    </row>
    <row r="343" spans="2:19" s="11" customFormat="1" x14ac:dyDescent="0.3">
      <c r="B343" s="118"/>
      <c r="C343" s="118"/>
      <c r="D343" s="118"/>
      <c r="E343" s="118"/>
      <c r="F343" s="118"/>
      <c r="G343" s="118"/>
      <c r="H343" s="118"/>
      <c r="I343" s="167"/>
      <c r="J343" s="167"/>
      <c r="K343" s="121"/>
      <c r="L343" s="121"/>
      <c r="M343" s="121"/>
      <c r="N343" s="121"/>
      <c r="O343" s="117"/>
      <c r="S343" s="172"/>
    </row>
    <row r="344" spans="2:19" s="11" customFormat="1" x14ac:dyDescent="0.3">
      <c r="B344" s="118"/>
      <c r="C344" s="118"/>
      <c r="D344" s="118"/>
      <c r="E344" s="118"/>
      <c r="F344" s="118"/>
      <c r="G344" s="118"/>
      <c r="H344" s="118"/>
      <c r="I344" s="167"/>
      <c r="J344" s="167"/>
      <c r="K344" s="121"/>
      <c r="L344" s="121"/>
      <c r="M344" s="121"/>
      <c r="N344" s="121"/>
      <c r="O344" s="117"/>
      <c r="S344" s="172"/>
    </row>
    <row r="345" spans="2:19" s="11" customFormat="1" x14ac:dyDescent="0.3">
      <c r="B345" s="118"/>
      <c r="C345" s="118"/>
      <c r="D345" s="118"/>
      <c r="E345" s="118"/>
      <c r="F345" s="118"/>
      <c r="G345" s="118"/>
      <c r="H345" s="118"/>
      <c r="I345" s="167"/>
      <c r="J345" s="167"/>
      <c r="K345" s="121"/>
      <c r="L345" s="121"/>
      <c r="M345" s="121"/>
      <c r="N345" s="121"/>
      <c r="O345" s="117"/>
      <c r="S345" s="172"/>
    </row>
    <row r="346" spans="2:19" s="11" customFormat="1" x14ac:dyDescent="0.3">
      <c r="B346" s="118"/>
      <c r="C346" s="118"/>
      <c r="D346" s="118"/>
      <c r="E346" s="118"/>
      <c r="F346" s="118"/>
      <c r="G346" s="118"/>
      <c r="H346" s="118"/>
      <c r="I346" s="167"/>
      <c r="J346" s="167"/>
      <c r="K346" s="121"/>
      <c r="L346" s="121"/>
      <c r="M346" s="121"/>
      <c r="N346" s="121"/>
      <c r="O346" s="117"/>
      <c r="S346" s="172"/>
    </row>
    <row r="347" spans="2:19" s="11" customFormat="1" x14ac:dyDescent="0.3">
      <c r="B347" s="118"/>
      <c r="C347" s="118"/>
      <c r="D347" s="118"/>
      <c r="E347" s="118"/>
      <c r="F347" s="118"/>
      <c r="G347" s="118"/>
      <c r="H347" s="118"/>
      <c r="I347" s="167"/>
      <c r="J347" s="167"/>
      <c r="K347" s="121"/>
      <c r="L347" s="121"/>
      <c r="M347" s="121"/>
      <c r="N347" s="121"/>
      <c r="O347" s="117"/>
      <c r="S347" s="172"/>
    </row>
    <row r="348" spans="2:19" s="11" customFormat="1" x14ac:dyDescent="0.3">
      <c r="B348" s="118"/>
      <c r="C348" s="118"/>
      <c r="D348" s="118"/>
      <c r="E348" s="118"/>
      <c r="F348" s="118"/>
      <c r="G348" s="118"/>
      <c r="H348" s="118"/>
      <c r="I348" s="167"/>
      <c r="J348" s="167"/>
      <c r="K348" s="121"/>
      <c r="L348" s="121"/>
      <c r="M348" s="121"/>
      <c r="N348" s="121"/>
      <c r="O348" s="117"/>
      <c r="S348" s="172"/>
    </row>
    <row r="349" spans="2:19" s="11" customFormat="1" x14ac:dyDescent="0.3">
      <c r="B349" s="118"/>
      <c r="C349" s="118"/>
      <c r="D349" s="118"/>
      <c r="E349" s="118"/>
      <c r="F349" s="118"/>
      <c r="G349" s="118"/>
      <c r="H349" s="118"/>
      <c r="I349" s="167"/>
      <c r="J349" s="167"/>
      <c r="K349" s="121"/>
      <c r="L349" s="121"/>
      <c r="M349" s="121"/>
      <c r="N349" s="121"/>
      <c r="O349" s="117"/>
      <c r="S349" s="172"/>
    </row>
    <row r="350" spans="2:19" s="11" customFormat="1" x14ac:dyDescent="0.3">
      <c r="B350" s="118"/>
      <c r="C350" s="118"/>
      <c r="D350" s="118"/>
      <c r="E350" s="118"/>
      <c r="F350" s="118"/>
      <c r="G350" s="118"/>
      <c r="H350" s="118"/>
      <c r="I350" s="167"/>
      <c r="J350" s="167"/>
      <c r="K350" s="121"/>
      <c r="L350" s="121"/>
      <c r="M350" s="121"/>
      <c r="N350" s="121"/>
      <c r="O350" s="117"/>
      <c r="S350" s="172"/>
    </row>
    <row r="351" spans="2:19" s="11" customFormat="1" x14ac:dyDescent="0.3">
      <c r="B351" s="118"/>
      <c r="C351" s="118"/>
      <c r="D351" s="118"/>
      <c r="E351" s="118"/>
      <c r="F351" s="118"/>
      <c r="G351" s="118"/>
      <c r="H351" s="118"/>
      <c r="I351" s="167"/>
      <c r="J351" s="167"/>
      <c r="K351" s="121"/>
      <c r="L351" s="121"/>
      <c r="M351" s="121"/>
      <c r="N351" s="121"/>
      <c r="O351" s="117"/>
      <c r="S351" s="172"/>
    </row>
    <row r="352" spans="2:19" s="11" customFormat="1" x14ac:dyDescent="0.3">
      <c r="B352" s="118"/>
      <c r="C352" s="118"/>
      <c r="D352" s="118"/>
      <c r="E352" s="118"/>
      <c r="F352" s="118"/>
      <c r="G352" s="118"/>
      <c r="H352" s="118"/>
      <c r="I352" s="167"/>
      <c r="J352" s="167"/>
      <c r="K352" s="121"/>
      <c r="L352" s="121"/>
      <c r="M352" s="121"/>
      <c r="N352" s="121"/>
      <c r="O352" s="117"/>
      <c r="S352" s="172"/>
    </row>
    <row r="353" spans="2:19" s="11" customFormat="1" x14ac:dyDescent="0.3">
      <c r="B353" s="118"/>
      <c r="C353" s="118"/>
      <c r="D353" s="118"/>
      <c r="E353" s="118"/>
      <c r="F353" s="118"/>
      <c r="G353" s="118"/>
      <c r="H353" s="118"/>
      <c r="I353" s="167"/>
      <c r="J353" s="167"/>
      <c r="K353" s="121"/>
      <c r="L353" s="121"/>
      <c r="M353" s="121"/>
      <c r="N353" s="121"/>
      <c r="O353" s="117"/>
      <c r="S353" s="172"/>
    </row>
    <row r="354" spans="2:19" s="11" customFormat="1" x14ac:dyDescent="0.3">
      <c r="B354" s="118"/>
      <c r="C354" s="118"/>
      <c r="D354" s="118"/>
      <c r="E354" s="118"/>
      <c r="F354" s="118"/>
      <c r="G354" s="118"/>
      <c r="H354" s="118"/>
      <c r="I354" s="167"/>
      <c r="J354" s="167"/>
      <c r="K354" s="121"/>
      <c r="L354" s="121"/>
      <c r="M354" s="121"/>
      <c r="N354" s="121"/>
      <c r="O354" s="117"/>
      <c r="S354" s="172"/>
    </row>
    <row r="355" spans="2:19" s="11" customFormat="1" x14ac:dyDescent="0.3">
      <c r="B355" s="118"/>
      <c r="C355" s="118"/>
      <c r="D355" s="118"/>
      <c r="E355" s="118"/>
      <c r="F355" s="118"/>
      <c r="G355" s="118"/>
      <c r="H355" s="118"/>
      <c r="I355" s="167"/>
      <c r="J355" s="167"/>
      <c r="K355" s="121"/>
      <c r="L355" s="121"/>
      <c r="M355" s="121"/>
      <c r="N355" s="121"/>
      <c r="O355" s="117"/>
      <c r="S355" s="172"/>
    </row>
    <row r="356" spans="2:19" s="11" customFormat="1" x14ac:dyDescent="0.3">
      <c r="B356" s="118"/>
      <c r="C356" s="118"/>
      <c r="D356" s="118"/>
      <c r="E356" s="118"/>
      <c r="F356" s="118"/>
      <c r="G356" s="118"/>
      <c r="H356" s="118"/>
      <c r="I356" s="167"/>
      <c r="J356" s="167"/>
      <c r="K356" s="121"/>
      <c r="L356" s="121"/>
      <c r="M356" s="121"/>
      <c r="N356" s="121"/>
      <c r="O356" s="117"/>
      <c r="S356" s="172"/>
    </row>
    <row r="357" spans="2:19" s="11" customFormat="1" x14ac:dyDescent="0.3">
      <c r="B357" s="118"/>
      <c r="C357" s="118"/>
      <c r="D357" s="118"/>
      <c r="E357" s="118"/>
      <c r="F357" s="118"/>
      <c r="G357" s="118"/>
      <c r="H357" s="118"/>
      <c r="I357" s="167"/>
      <c r="J357" s="167"/>
      <c r="K357" s="121"/>
      <c r="L357" s="121"/>
      <c r="M357" s="121"/>
      <c r="N357" s="121"/>
      <c r="O357" s="117"/>
      <c r="S357" s="172"/>
    </row>
    <row r="358" spans="2:19" s="11" customFormat="1" x14ac:dyDescent="0.3">
      <c r="B358" s="118"/>
      <c r="C358" s="118"/>
      <c r="D358" s="118"/>
      <c r="E358" s="118"/>
      <c r="F358" s="118"/>
      <c r="G358" s="118"/>
      <c r="H358" s="118"/>
      <c r="I358" s="167"/>
      <c r="J358" s="167"/>
      <c r="K358" s="121"/>
      <c r="L358" s="121"/>
      <c r="M358" s="121"/>
      <c r="N358" s="121"/>
      <c r="O358" s="117"/>
      <c r="S358" s="172"/>
    </row>
    <row r="359" spans="2:19" s="11" customFormat="1" x14ac:dyDescent="0.3">
      <c r="B359" s="118"/>
      <c r="C359" s="118"/>
      <c r="D359" s="118"/>
      <c r="E359" s="118"/>
      <c r="F359" s="118"/>
      <c r="G359" s="118"/>
      <c r="H359" s="118"/>
      <c r="I359" s="167"/>
      <c r="J359" s="167"/>
      <c r="K359" s="121"/>
      <c r="L359" s="121"/>
      <c r="M359" s="121"/>
      <c r="N359" s="121"/>
      <c r="O359" s="117"/>
      <c r="S359" s="172"/>
    </row>
    <row r="360" spans="2:19" s="11" customFormat="1" x14ac:dyDescent="0.3">
      <c r="B360" s="118"/>
      <c r="C360" s="118"/>
      <c r="D360" s="118"/>
      <c r="E360" s="118"/>
      <c r="F360" s="118"/>
      <c r="G360" s="118"/>
      <c r="H360" s="118"/>
      <c r="I360" s="167"/>
      <c r="J360" s="167"/>
      <c r="K360" s="121"/>
      <c r="L360" s="121"/>
      <c r="M360" s="121"/>
      <c r="N360" s="121"/>
      <c r="O360" s="117"/>
      <c r="S360" s="172"/>
    </row>
    <row r="361" spans="2:19" s="11" customFormat="1" x14ac:dyDescent="0.3">
      <c r="B361" s="118"/>
      <c r="C361" s="118"/>
      <c r="D361" s="118"/>
      <c r="E361" s="118"/>
      <c r="F361" s="118"/>
      <c r="G361" s="118"/>
      <c r="H361" s="118"/>
      <c r="I361" s="167"/>
      <c r="J361" s="167"/>
      <c r="K361" s="121"/>
      <c r="L361" s="121"/>
      <c r="M361" s="121"/>
      <c r="N361" s="121"/>
      <c r="O361" s="117"/>
      <c r="S361" s="172"/>
    </row>
    <row r="362" spans="2:19" s="11" customFormat="1" x14ac:dyDescent="0.3">
      <c r="B362" s="118"/>
      <c r="C362" s="118"/>
      <c r="D362" s="118"/>
      <c r="E362" s="118"/>
      <c r="F362" s="118"/>
      <c r="G362" s="118"/>
      <c r="H362" s="118"/>
      <c r="I362" s="167"/>
      <c r="J362" s="167"/>
      <c r="K362" s="121"/>
      <c r="L362" s="121"/>
      <c r="M362" s="121"/>
      <c r="N362" s="121"/>
      <c r="O362" s="117"/>
      <c r="S362" s="172"/>
    </row>
    <row r="363" spans="2:19" s="11" customFormat="1" x14ac:dyDescent="0.3">
      <c r="B363" s="118"/>
      <c r="C363" s="118"/>
      <c r="D363" s="118"/>
      <c r="E363" s="118"/>
      <c r="F363" s="118"/>
      <c r="G363" s="118"/>
      <c r="H363" s="118"/>
      <c r="I363" s="167"/>
      <c r="J363" s="167"/>
      <c r="K363" s="121"/>
      <c r="L363" s="121"/>
      <c r="M363" s="121"/>
      <c r="N363" s="121"/>
      <c r="O363" s="117"/>
      <c r="S363" s="172"/>
    </row>
    <row r="364" spans="2:19" s="11" customFormat="1" x14ac:dyDescent="0.3">
      <c r="B364" s="118"/>
      <c r="C364" s="118"/>
      <c r="D364" s="118"/>
      <c r="E364" s="118"/>
      <c r="F364" s="118"/>
      <c r="G364" s="118"/>
      <c r="H364" s="118"/>
      <c r="I364" s="167"/>
      <c r="J364" s="167"/>
      <c r="K364" s="121"/>
      <c r="L364" s="121"/>
      <c r="M364" s="121"/>
      <c r="N364" s="121"/>
      <c r="O364" s="117"/>
      <c r="S364" s="172"/>
    </row>
    <row r="365" spans="2:19" s="11" customFormat="1" x14ac:dyDescent="0.3">
      <c r="B365" s="118"/>
      <c r="C365" s="118"/>
      <c r="D365" s="118"/>
      <c r="E365" s="118"/>
      <c r="F365" s="118"/>
      <c r="G365" s="118"/>
      <c r="H365" s="118"/>
      <c r="I365" s="167"/>
      <c r="J365" s="167"/>
      <c r="K365" s="121"/>
      <c r="L365" s="121"/>
      <c r="M365" s="121"/>
      <c r="N365" s="121"/>
      <c r="O365" s="117"/>
      <c r="S365" s="172"/>
    </row>
    <row r="366" spans="2:19" s="11" customFormat="1" x14ac:dyDescent="0.3">
      <c r="B366" s="118"/>
      <c r="C366" s="118"/>
      <c r="D366" s="118"/>
      <c r="E366" s="118"/>
      <c r="F366" s="118"/>
      <c r="G366" s="118"/>
      <c r="H366" s="118"/>
      <c r="I366" s="167"/>
      <c r="J366" s="167"/>
      <c r="K366" s="121"/>
      <c r="L366" s="121"/>
      <c r="M366" s="121"/>
      <c r="N366" s="121"/>
      <c r="O366" s="117"/>
      <c r="S366" s="172"/>
    </row>
    <row r="367" spans="2:19" s="11" customFormat="1" x14ac:dyDescent="0.3">
      <c r="B367" s="118"/>
      <c r="C367" s="118"/>
      <c r="D367" s="118"/>
      <c r="E367" s="118"/>
      <c r="F367" s="118"/>
      <c r="G367" s="118"/>
      <c r="H367" s="118"/>
      <c r="I367" s="167"/>
      <c r="J367" s="167"/>
      <c r="K367" s="121"/>
      <c r="L367" s="121"/>
      <c r="M367" s="121"/>
      <c r="N367" s="121"/>
      <c r="O367" s="117"/>
      <c r="S367" s="172"/>
    </row>
    <row r="368" spans="2:19" s="11" customFormat="1" x14ac:dyDescent="0.3">
      <c r="B368" s="118"/>
      <c r="C368" s="118"/>
      <c r="D368" s="118"/>
      <c r="E368" s="118"/>
      <c r="F368" s="118"/>
      <c r="G368" s="118"/>
      <c r="H368" s="118"/>
      <c r="I368" s="167"/>
      <c r="J368" s="167"/>
      <c r="K368" s="121"/>
      <c r="L368" s="121"/>
      <c r="M368" s="121"/>
      <c r="N368" s="121"/>
      <c r="O368" s="117"/>
      <c r="S368" s="172"/>
    </row>
    <row r="369" spans="2:19" s="11" customFormat="1" x14ac:dyDescent="0.3">
      <c r="B369" s="118"/>
      <c r="C369" s="118"/>
      <c r="D369" s="118"/>
      <c r="E369" s="118"/>
      <c r="F369" s="118"/>
      <c r="G369" s="118"/>
      <c r="H369" s="118"/>
      <c r="I369" s="167"/>
      <c r="J369" s="167"/>
      <c r="K369" s="121"/>
      <c r="L369" s="121"/>
      <c r="M369" s="121"/>
      <c r="N369" s="121"/>
      <c r="O369" s="117"/>
      <c r="S369" s="172"/>
    </row>
    <row r="370" spans="2:19" s="11" customFormat="1" x14ac:dyDescent="0.3">
      <c r="B370" s="118"/>
      <c r="C370" s="118"/>
      <c r="D370" s="118"/>
      <c r="E370" s="118"/>
      <c r="F370" s="118"/>
      <c r="G370" s="118"/>
      <c r="H370" s="118"/>
      <c r="I370" s="167"/>
      <c r="J370" s="167"/>
      <c r="K370" s="121"/>
      <c r="L370" s="121"/>
      <c r="M370" s="121"/>
      <c r="N370" s="121"/>
      <c r="O370" s="117"/>
      <c r="S370" s="172"/>
    </row>
    <row r="371" spans="2:19" s="11" customFormat="1" x14ac:dyDescent="0.3">
      <c r="B371" s="118"/>
      <c r="C371" s="118"/>
      <c r="D371" s="118"/>
      <c r="E371" s="118"/>
      <c r="F371" s="118"/>
      <c r="G371" s="118"/>
      <c r="H371" s="118"/>
      <c r="I371" s="167"/>
      <c r="J371" s="167"/>
      <c r="K371" s="121"/>
      <c r="L371" s="121"/>
      <c r="M371" s="121"/>
      <c r="N371" s="121"/>
      <c r="O371" s="117"/>
      <c r="S371" s="172"/>
    </row>
    <row r="372" spans="2:19" s="11" customFormat="1" x14ac:dyDescent="0.3">
      <c r="B372" s="118"/>
      <c r="C372" s="118"/>
      <c r="D372" s="118"/>
      <c r="E372" s="118"/>
      <c r="F372" s="118"/>
      <c r="G372" s="118"/>
      <c r="H372" s="118"/>
      <c r="I372" s="167"/>
      <c r="J372" s="167"/>
      <c r="K372" s="121"/>
      <c r="L372" s="121"/>
      <c r="M372" s="121"/>
      <c r="N372" s="121"/>
      <c r="O372" s="117"/>
      <c r="S372" s="172"/>
    </row>
    <row r="373" spans="2:19" s="11" customFormat="1" x14ac:dyDescent="0.3">
      <c r="B373" s="118"/>
      <c r="C373" s="118"/>
      <c r="D373" s="118"/>
      <c r="E373" s="118"/>
      <c r="F373" s="118"/>
      <c r="G373" s="118"/>
      <c r="H373" s="118"/>
      <c r="I373" s="167"/>
      <c r="J373" s="167"/>
      <c r="K373" s="121"/>
      <c r="L373" s="121"/>
      <c r="M373" s="121"/>
      <c r="N373" s="121"/>
      <c r="O373" s="117"/>
      <c r="S373" s="172"/>
    </row>
    <row r="374" spans="2:19" s="11" customFormat="1" x14ac:dyDescent="0.3">
      <c r="B374" s="118"/>
      <c r="C374" s="118"/>
      <c r="D374" s="118"/>
      <c r="E374" s="118"/>
      <c r="F374" s="118"/>
      <c r="G374" s="118"/>
      <c r="H374" s="118"/>
      <c r="I374" s="167"/>
      <c r="J374" s="167"/>
      <c r="K374" s="121"/>
      <c r="L374" s="121"/>
      <c r="M374" s="121"/>
      <c r="N374" s="121"/>
      <c r="O374" s="117"/>
      <c r="S374" s="172"/>
    </row>
    <row r="375" spans="2:19" s="11" customFormat="1" x14ac:dyDescent="0.3">
      <c r="B375" s="118"/>
      <c r="C375" s="118"/>
      <c r="D375" s="118"/>
      <c r="E375" s="118"/>
      <c r="F375" s="118"/>
      <c r="G375" s="118"/>
      <c r="H375" s="118"/>
      <c r="I375" s="167"/>
      <c r="J375" s="167"/>
      <c r="K375" s="121"/>
      <c r="L375" s="121"/>
      <c r="M375" s="121"/>
      <c r="N375" s="121"/>
      <c r="O375" s="117"/>
      <c r="S375" s="172"/>
    </row>
    <row r="376" spans="2:19" s="11" customFormat="1" x14ac:dyDescent="0.3">
      <c r="B376" s="118"/>
      <c r="C376" s="118"/>
      <c r="D376" s="118"/>
      <c r="E376" s="118"/>
      <c r="F376" s="118"/>
      <c r="G376" s="118"/>
      <c r="H376" s="118"/>
      <c r="I376" s="167"/>
      <c r="J376" s="167"/>
      <c r="K376" s="121"/>
      <c r="L376" s="121"/>
      <c r="M376" s="121"/>
      <c r="N376" s="121"/>
      <c r="O376" s="117"/>
      <c r="S376" s="172"/>
    </row>
    <row r="377" spans="2:19" s="11" customFormat="1" x14ac:dyDescent="0.3">
      <c r="B377" s="118"/>
      <c r="C377" s="118"/>
      <c r="D377" s="118"/>
      <c r="E377" s="118"/>
      <c r="F377" s="118"/>
      <c r="G377" s="118"/>
      <c r="H377" s="118"/>
      <c r="I377" s="167"/>
      <c r="J377" s="167"/>
      <c r="K377" s="121"/>
      <c r="L377" s="121"/>
      <c r="M377" s="121"/>
      <c r="N377" s="121"/>
      <c r="O377" s="117"/>
      <c r="S377" s="172"/>
    </row>
    <row r="378" spans="2:19" s="11" customFormat="1" x14ac:dyDescent="0.3">
      <c r="B378" s="118"/>
      <c r="C378" s="118"/>
      <c r="D378" s="118"/>
      <c r="E378" s="118"/>
      <c r="F378" s="118"/>
      <c r="G378" s="118"/>
      <c r="H378" s="118"/>
      <c r="I378" s="167"/>
      <c r="J378" s="167"/>
      <c r="K378" s="121"/>
      <c r="L378" s="121"/>
      <c r="M378" s="121"/>
      <c r="N378" s="121"/>
      <c r="O378" s="117"/>
      <c r="S378" s="172"/>
    </row>
    <row r="379" spans="2:19" s="11" customFormat="1" x14ac:dyDescent="0.3">
      <c r="B379" s="118"/>
      <c r="C379" s="118"/>
      <c r="D379" s="118"/>
      <c r="E379" s="118"/>
      <c r="F379" s="118"/>
      <c r="G379" s="118"/>
      <c r="H379" s="118"/>
      <c r="I379" s="167"/>
      <c r="J379" s="167"/>
      <c r="K379" s="121"/>
      <c r="L379" s="121"/>
      <c r="M379" s="121"/>
      <c r="N379" s="121"/>
      <c r="O379" s="117"/>
      <c r="S379" s="172"/>
    </row>
    <row r="380" spans="2:19" s="11" customFormat="1" x14ac:dyDescent="0.3">
      <c r="B380" s="118"/>
      <c r="C380" s="118"/>
      <c r="D380" s="118"/>
      <c r="E380" s="118"/>
      <c r="F380" s="118"/>
      <c r="G380" s="118"/>
      <c r="H380" s="118"/>
      <c r="I380" s="167"/>
      <c r="J380" s="167"/>
      <c r="K380" s="121"/>
      <c r="L380" s="121"/>
      <c r="M380" s="121"/>
      <c r="N380" s="121"/>
      <c r="O380" s="117"/>
      <c r="S380" s="172"/>
    </row>
    <row r="381" spans="2:19" s="11" customFormat="1" x14ac:dyDescent="0.3">
      <c r="B381" s="118"/>
      <c r="C381" s="118"/>
      <c r="D381" s="118"/>
      <c r="E381" s="118"/>
      <c r="F381" s="118"/>
      <c r="G381" s="118"/>
      <c r="H381" s="118"/>
      <c r="I381" s="167"/>
      <c r="J381" s="167"/>
      <c r="K381" s="121"/>
      <c r="L381" s="121"/>
      <c r="M381" s="121"/>
      <c r="N381" s="121"/>
      <c r="O381" s="117"/>
      <c r="S381" s="172"/>
    </row>
    <row r="382" spans="2:19" s="11" customFormat="1" x14ac:dyDescent="0.3">
      <c r="B382" s="118"/>
      <c r="C382" s="118"/>
      <c r="D382" s="118"/>
      <c r="E382" s="118"/>
      <c r="F382" s="118"/>
      <c r="G382" s="118"/>
      <c r="H382" s="118"/>
      <c r="I382" s="167"/>
      <c r="J382" s="167"/>
      <c r="K382" s="121"/>
      <c r="L382" s="121"/>
      <c r="M382" s="121"/>
      <c r="N382" s="121"/>
      <c r="O382" s="117"/>
      <c r="S382" s="172"/>
    </row>
    <row r="383" spans="2:19" s="11" customFormat="1" x14ac:dyDescent="0.3">
      <c r="B383" s="118"/>
      <c r="C383" s="118"/>
      <c r="D383" s="118"/>
      <c r="E383" s="118"/>
      <c r="F383" s="118"/>
      <c r="G383" s="118"/>
      <c r="H383" s="118"/>
      <c r="I383" s="167"/>
      <c r="J383" s="167"/>
      <c r="K383" s="121"/>
      <c r="L383" s="121"/>
      <c r="M383" s="121"/>
      <c r="N383" s="121"/>
      <c r="O383" s="117"/>
      <c r="S383" s="172"/>
    </row>
    <row r="384" spans="2:19" s="11" customFormat="1" x14ac:dyDescent="0.3">
      <c r="B384" s="118"/>
      <c r="C384" s="118"/>
      <c r="D384" s="118"/>
      <c r="E384" s="118"/>
      <c r="F384" s="118"/>
      <c r="G384" s="118"/>
      <c r="H384" s="118"/>
      <c r="I384" s="167"/>
      <c r="J384" s="167"/>
      <c r="K384" s="121"/>
      <c r="L384" s="121"/>
      <c r="M384" s="121"/>
      <c r="N384" s="121"/>
      <c r="O384" s="117"/>
      <c r="S384" s="172"/>
    </row>
    <row r="385" spans="2:19" s="11" customFormat="1" x14ac:dyDescent="0.3">
      <c r="B385" s="118"/>
      <c r="C385" s="118"/>
      <c r="D385" s="118"/>
      <c r="E385" s="118"/>
      <c r="F385" s="118"/>
      <c r="G385" s="118"/>
      <c r="H385" s="118"/>
      <c r="I385" s="167"/>
      <c r="J385" s="167"/>
      <c r="K385" s="121"/>
      <c r="L385" s="121"/>
      <c r="M385" s="121"/>
      <c r="N385" s="121"/>
      <c r="O385" s="117"/>
      <c r="S385" s="172"/>
    </row>
    <row r="386" spans="2:19" s="11" customFormat="1" x14ac:dyDescent="0.3">
      <c r="B386" s="118"/>
      <c r="C386" s="118"/>
      <c r="D386" s="118"/>
      <c r="E386" s="118"/>
      <c r="F386" s="118"/>
      <c r="G386" s="118"/>
      <c r="H386" s="118"/>
      <c r="I386" s="167"/>
      <c r="J386" s="167"/>
      <c r="K386" s="121"/>
      <c r="L386" s="121"/>
      <c r="M386" s="121"/>
      <c r="N386" s="121"/>
      <c r="O386" s="117"/>
      <c r="S386" s="172"/>
    </row>
    <row r="387" spans="2:19" s="11" customFormat="1" x14ac:dyDescent="0.3">
      <c r="B387" s="118"/>
      <c r="C387" s="118"/>
      <c r="D387" s="118"/>
      <c r="E387" s="118"/>
      <c r="F387" s="118"/>
      <c r="G387" s="118"/>
      <c r="H387" s="118"/>
      <c r="I387" s="167"/>
      <c r="J387" s="167"/>
      <c r="K387" s="121"/>
      <c r="L387" s="121"/>
      <c r="M387" s="121"/>
      <c r="N387" s="121"/>
      <c r="O387" s="117"/>
      <c r="S387" s="172"/>
    </row>
    <row r="388" spans="2:19" s="11" customFormat="1" x14ac:dyDescent="0.3">
      <c r="B388" s="118"/>
      <c r="C388" s="118"/>
      <c r="D388" s="118"/>
      <c r="E388" s="118"/>
      <c r="F388" s="118"/>
      <c r="G388" s="118"/>
      <c r="H388" s="118"/>
      <c r="I388" s="167"/>
      <c r="J388" s="167"/>
      <c r="K388" s="121"/>
      <c r="L388" s="121"/>
      <c r="M388" s="121"/>
      <c r="N388" s="121"/>
      <c r="O388" s="117"/>
      <c r="S388" s="172"/>
    </row>
    <row r="389" spans="2:19" s="11" customFormat="1" x14ac:dyDescent="0.3">
      <c r="B389" s="118"/>
      <c r="C389" s="118"/>
      <c r="D389" s="118"/>
      <c r="E389" s="118"/>
      <c r="F389" s="118"/>
      <c r="G389" s="118"/>
      <c r="H389" s="118"/>
      <c r="I389" s="167"/>
      <c r="J389" s="167"/>
      <c r="K389" s="121"/>
      <c r="L389" s="121"/>
      <c r="M389" s="121"/>
      <c r="N389" s="121"/>
      <c r="O389" s="117"/>
      <c r="S389" s="172"/>
    </row>
    <row r="390" spans="2:19" s="11" customFormat="1" x14ac:dyDescent="0.3">
      <c r="B390" s="118"/>
      <c r="C390" s="118"/>
      <c r="D390" s="118"/>
      <c r="E390" s="118"/>
      <c r="F390" s="118"/>
      <c r="G390" s="118"/>
      <c r="H390" s="118"/>
      <c r="I390" s="167"/>
      <c r="J390" s="167"/>
      <c r="K390" s="121"/>
      <c r="L390" s="121"/>
      <c r="M390" s="121"/>
      <c r="N390" s="121"/>
      <c r="O390" s="117"/>
      <c r="S390" s="172"/>
    </row>
    <row r="391" spans="2:19" s="11" customFormat="1" x14ac:dyDescent="0.3">
      <c r="B391" s="118"/>
      <c r="C391" s="118"/>
      <c r="D391" s="118"/>
      <c r="E391" s="118"/>
      <c r="F391" s="118"/>
      <c r="G391" s="118"/>
      <c r="H391" s="118"/>
      <c r="I391" s="167"/>
      <c r="J391" s="167"/>
      <c r="K391" s="121"/>
      <c r="L391" s="121"/>
      <c r="M391" s="121"/>
      <c r="N391" s="121"/>
      <c r="O391" s="117"/>
      <c r="S391" s="172"/>
    </row>
    <row r="392" spans="2:19" s="11" customFormat="1" x14ac:dyDescent="0.3">
      <c r="B392" s="118"/>
      <c r="C392" s="118"/>
      <c r="D392" s="118"/>
      <c r="E392" s="118"/>
      <c r="F392" s="118"/>
      <c r="G392" s="118"/>
      <c r="H392" s="118"/>
      <c r="I392" s="167"/>
      <c r="J392" s="167"/>
      <c r="K392" s="121"/>
      <c r="L392" s="121"/>
      <c r="M392" s="121"/>
      <c r="N392" s="121"/>
      <c r="O392" s="117"/>
      <c r="S392" s="172"/>
    </row>
    <row r="393" spans="2:19" s="11" customFormat="1" x14ac:dyDescent="0.3">
      <c r="B393" s="118"/>
      <c r="C393" s="118"/>
      <c r="D393" s="118"/>
      <c r="E393" s="118"/>
      <c r="F393" s="118"/>
      <c r="G393" s="118"/>
      <c r="H393" s="118"/>
      <c r="I393" s="167"/>
      <c r="J393" s="167"/>
      <c r="K393" s="121"/>
      <c r="L393" s="121"/>
      <c r="M393" s="121"/>
      <c r="N393" s="121"/>
      <c r="O393" s="117"/>
      <c r="S393" s="172"/>
    </row>
    <row r="394" spans="2:19" s="11" customFormat="1" x14ac:dyDescent="0.3">
      <c r="B394" s="118"/>
      <c r="C394" s="118"/>
      <c r="D394" s="118"/>
      <c r="E394" s="118"/>
      <c r="F394" s="118"/>
      <c r="G394" s="118"/>
      <c r="H394" s="118"/>
      <c r="I394" s="167"/>
      <c r="J394" s="167"/>
      <c r="K394" s="121"/>
      <c r="L394" s="121"/>
      <c r="M394" s="121"/>
      <c r="N394" s="121"/>
      <c r="O394" s="117"/>
      <c r="S394" s="172"/>
    </row>
    <row r="395" spans="2:19" s="11" customFormat="1" x14ac:dyDescent="0.3">
      <c r="B395" s="118"/>
      <c r="C395" s="118"/>
      <c r="D395" s="118"/>
      <c r="E395" s="118"/>
      <c r="F395" s="118"/>
      <c r="G395" s="118"/>
      <c r="H395" s="118"/>
      <c r="I395" s="167"/>
      <c r="J395" s="167"/>
      <c r="K395" s="121"/>
      <c r="L395" s="121"/>
      <c r="M395" s="121"/>
      <c r="N395" s="121"/>
      <c r="O395" s="117"/>
      <c r="S395" s="172"/>
    </row>
    <row r="396" spans="2:19" s="11" customFormat="1" x14ac:dyDescent="0.3">
      <c r="B396" s="118"/>
      <c r="C396" s="118"/>
      <c r="D396" s="118"/>
      <c r="E396" s="118"/>
      <c r="F396" s="118"/>
      <c r="G396" s="118"/>
      <c r="H396" s="118"/>
      <c r="I396" s="167"/>
      <c r="J396" s="167"/>
      <c r="K396" s="121"/>
      <c r="L396" s="121"/>
      <c r="M396" s="121"/>
      <c r="N396" s="121"/>
      <c r="O396" s="117"/>
      <c r="S396" s="172"/>
    </row>
    <row r="397" spans="2:19" s="11" customFormat="1" x14ac:dyDescent="0.3">
      <c r="B397" s="118"/>
      <c r="C397" s="118"/>
      <c r="D397" s="118"/>
      <c r="E397" s="118"/>
      <c r="F397" s="118"/>
      <c r="G397" s="118"/>
      <c r="H397" s="118"/>
      <c r="I397" s="167"/>
      <c r="J397" s="167"/>
      <c r="K397" s="121"/>
      <c r="L397" s="121"/>
      <c r="M397" s="121"/>
      <c r="N397" s="121"/>
      <c r="O397" s="117"/>
      <c r="S397" s="172"/>
    </row>
    <row r="398" spans="2:19" s="11" customFormat="1" x14ac:dyDescent="0.3">
      <c r="B398" s="118"/>
      <c r="C398" s="118"/>
      <c r="D398" s="118"/>
      <c r="E398" s="118"/>
      <c r="F398" s="118"/>
      <c r="G398" s="118"/>
      <c r="H398" s="118"/>
      <c r="I398" s="167"/>
      <c r="J398" s="167"/>
      <c r="K398" s="121"/>
      <c r="L398" s="121"/>
      <c r="M398" s="121"/>
      <c r="N398" s="121"/>
      <c r="O398" s="117"/>
      <c r="S398" s="172"/>
    </row>
    <row r="399" spans="2:19" s="11" customFormat="1" x14ac:dyDescent="0.3">
      <c r="B399" s="118"/>
      <c r="C399" s="118"/>
      <c r="D399" s="118"/>
      <c r="E399" s="118"/>
      <c r="F399" s="118"/>
      <c r="G399" s="118"/>
      <c r="H399" s="118"/>
      <c r="I399" s="167"/>
      <c r="J399" s="167"/>
      <c r="K399" s="121"/>
      <c r="L399" s="121"/>
      <c r="M399" s="121"/>
      <c r="N399" s="121"/>
      <c r="O399" s="117"/>
      <c r="S399" s="172"/>
    </row>
    <row r="400" spans="2:19" s="11" customFormat="1" x14ac:dyDescent="0.3">
      <c r="B400" s="118"/>
      <c r="C400" s="118"/>
      <c r="D400" s="118"/>
      <c r="E400" s="118"/>
      <c r="F400" s="118"/>
      <c r="G400" s="118"/>
      <c r="H400" s="118"/>
      <c r="I400" s="167"/>
      <c r="J400" s="167"/>
      <c r="K400" s="121"/>
      <c r="L400" s="121"/>
      <c r="M400" s="121"/>
      <c r="N400" s="121"/>
      <c r="O400" s="117"/>
      <c r="S400" s="172"/>
    </row>
    <row r="401" spans="2:19" s="11" customFormat="1" x14ac:dyDescent="0.3">
      <c r="B401" s="118"/>
      <c r="C401" s="118"/>
      <c r="D401" s="118"/>
      <c r="E401" s="118"/>
      <c r="F401" s="118"/>
      <c r="G401" s="118"/>
      <c r="H401" s="118"/>
      <c r="I401" s="167"/>
      <c r="J401" s="167"/>
      <c r="K401" s="121"/>
      <c r="L401" s="121"/>
      <c r="M401" s="121"/>
      <c r="N401" s="121"/>
      <c r="O401" s="117"/>
      <c r="S401" s="172"/>
    </row>
    <row r="402" spans="2:19" s="11" customFormat="1" x14ac:dyDescent="0.3">
      <c r="B402" s="118"/>
      <c r="C402" s="118"/>
      <c r="D402" s="118"/>
      <c r="E402" s="118"/>
      <c r="F402" s="118"/>
      <c r="G402" s="118"/>
      <c r="H402" s="118"/>
      <c r="I402" s="167"/>
      <c r="J402" s="167"/>
      <c r="K402" s="121"/>
      <c r="L402" s="121"/>
      <c r="M402" s="121"/>
      <c r="N402" s="121"/>
      <c r="O402" s="117"/>
      <c r="S402" s="172"/>
    </row>
    <row r="403" spans="2:19" s="11" customFormat="1" x14ac:dyDescent="0.3">
      <c r="B403" s="118"/>
      <c r="C403" s="118"/>
      <c r="D403" s="118"/>
      <c r="E403" s="118"/>
      <c r="F403" s="118"/>
      <c r="G403" s="118"/>
      <c r="H403" s="118"/>
      <c r="I403" s="167"/>
      <c r="J403" s="167"/>
      <c r="K403" s="121"/>
      <c r="L403" s="121"/>
      <c r="M403" s="121"/>
      <c r="N403" s="121"/>
      <c r="O403" s="117"/>
      <c r="S403" s="172"/>
    </row>
    <row r="404" spans="2:19" s="11" customFormat="1" x14ac:dyDescent="0.3">
      <c r="B404" s="118"/>
      <c r="C404" s="118"/>
      <c r="D404" s="118"/>
      <c r="E404" s="118"/>
      <c r="F404" s="118"/>
      <c r="G404" s="118"/>
      <c r="H404" s="118"/>
      <c r="I404" s="167"/>
      <c r="J404" s="167"/>
      <c r="K404" s="121"/>
      <c r="L404" s="121"/>
      <c r="M404" s="121"/>
      <c r="N404" s="121"/>
      <c r="O404" s="117"/>
      <c r="S404" s="172"/>
    </row>
    <row r="405" spans="2:19" s="11" customFormat="1" x14ac:dyDescent="0.3">
      <c r="B405" s="118"/>
      <c r="C405" s="118"/>
      <c r="D405" s="118"/>
      <c r="E405" s="118"/>
      <c r="F405" s="118"/>
      <c r="G405" s="118"/>
      <c r="H405" s="118"/>
      <c r="I405" s="167"/>
      <c r="J405" s="167"/>
      <c r="K405" s="121"/>
      <c r="L405" s="121"/>
      <c r="M405" s="121"/>
      <c r="N405" s="121"/>
      <c r="O405" s="117"/>
      <c r="S405" s="172"/>
    </row>
    <row r="406" spans="2:19" s="11" customFormat="1" x14ac:dyDescent="0.3">
      <c r="B406" s="118"/>
      <c r="C406" s="118"/>
      <c r="D406" s="118"/>
      <c r="E406" s="118"/>
      <c r="F406" s="118"/>
      <c r="G406" s="118"/>
      <c r="H406" s="118"/>
      <c r="I406" s="167"/>
      <c r="J406" s="167"/>
      <c r="K406" s="121"/>
      <c r="L406" s="121"/>
      <c r="M406" s="121"/>
      <c r="N406" s="121"/>
      <c r="O406" s="117"/>
      <c r="S406" s="172"/>
    </row>
    <row r="407" spans="2:19" s="11" customFormat="1" x14ac:dyDescent="0.3">
      <c r="B407" s="118"/>
      <c r="C407" s="118"/>
      <c r="D407" s="118"/>
      <c r="E407" s="118"/>
      <c r="F407" s="118"/>
      <c r="G407" s="118"/>
      <c r="H407" s="118"/>
      <c r="I407" s="167"/>
      <c r="J407" s="167"/>
      <c r="K407" s="121"/>
      <c r="L407" s="121"/>
      <c r="M407" s="121"/>
      <c r="N407" s="121"/>
      <c r="O407" s="117"/>
      <c r="S407" s="172"/>
    </row>
    <row r="408" spans="2:19" s="11" customFormat="1" x14ac:dyDescent="0.3">
      <c r="B408" s="118"/>
      <c r="C408" s="118"/>
      <c r="D408" s="118"/>
      <c r="E408" s="118"/>
      <c r="F408" s="118"/>
      <c r="G408" s="118"/>
      <c r="H408" s="118"/>
      <c r="I408" s="167"/>
      <c r="J408" s="167"/>
      <c r="K408" s="121"/>
      <c r="L408" s="121"/>
      <c r="M408" s="121"/>
      <c r="N408" s="121"/>
      <c r="O408" s="117"/>
      <c r="S408" s="172"/>
    </row>
    <row r="409" spans="2:19" s="11" customFormat="1" x14ac:dyDescent="0.3">
      <c r="B409" s="118"/>
      <c r="C409" s="118"/>
      <c r="D409" s="118"/>
      <c r="E409" s="118"/>
      <c r="F409" s="118"/>
      <c r="G409" s="118"/>
      <c r="H409" s="118"/>
      <c r="I409" s="167"/>
      <c r="J409" s="167"/>
      <c r="K409" s="121"/>
      <c r="L409" s="121"/>
      <c r="M409" s="121"/>
      <c r="N409" s="121"/>
      <c r="O409" s="117"/>
      <c r="S409" s="172"/>
    </row>
    <row r="410" spans="2:19" s="11" customFormat="1" x14ac:dyDescent="0.3">
      <c r="B410" s="118"/>
      <c r="C410" s="118"/>
      <c r="D410" s="118"/>
      <c r="E410" s="118"/>
      <c r="F410" s="118"/>
      <c r="G410" s="118"/>
      <c r="H410" s="118"/>
      <c r="I410" s="167"/>
      <c r="J410" s="167"/>
      <c r="K410" s="121"/>
      <c r="L410" s="121"/>
      <c r="M410" s="121"/>
      <c r="N410" s="121"/>
      <c r="O410" s="117"/>
      <c r="S410" s="172"/>
    </row>
    <row r="411" spans="2:19" s="11" customFormat="1" x14ac:dyDescent="0.3">
      <c r="B411" s="118"/>
      <c r="C411" s="118"/>
      <c r="D411" s="118"/>
      <c r="E411" s="118"/>
      <c r="F411" s="118"/>
      <c r="G411" s="118"/>
      <c r="H411" s="118"/>
      <c r="I411" s="167"/>
      <c r="J411" s="167"/>
      <c r="K411" s="121"/>
      <c r="L411" s="121"/>
      <c r="M411" s="121"/>
      <c r="N411" s="121"/>
      <c r="O411" s="117"/>
      <c r="S411" s="172"/>
    </row>
    <row r="412" spans="2:19" s="11" customFormat="1" x14ac:dyDescent="0.3">
      <c r="B412" s="118"/>
      <c r="C412" s="118"/>
      <c r="D412" s="118"/>
      <c r="E412" s="118"/>
      <c r="F412" s="118"/>
      <c r="G412" s="118"/>
      <c r="H412" s="118"/>
      <c r="I412" s="167"/>
      <c r="J412" s="167"/>
      <c r="K412" s="121"/>
      <c r="L412" s="121"/>
      <c r="M412" s="121"/>
      <c r="N412" s="121"/>
      <c r="O412" s="117"/>
      <c r="S412" s="172"/>
    </row>
    <row r="413" spans="2:19" s="11" customFormat="1" x14ac:dyDescent="0.3">
      <c r="B413" s="118"/>
      <c r="C413" s="118"/>
      <c r="D413" s="118"/>
      <c r="E413" s="118"/>
      <c r="F413" s="118"/>
      <c r="G413" s="118"/>
      <c r="H413" s="118"/>
      <c r="I413" s="167"/>
      <c r="J413" s="167"/>
      <c r="K413" s="121"/>
      <c r="L413" s="121"/>
      <c r="M413" s="121"/>
      <c r="N413" s="121"/>
      <c r="O413" s="117"/>
      <c r="S413" s="172"/>
    </row>
    <row r="414" spans="2:19" s="11" customFormat="1" x14ac:dyDescent="0.3">
      <c r="B414" s="118"/>
      <c r="C414" s="118"/>
      <c r="D414" s="118"/>
      <c r="E414" s="118"/>
      <c r="F414" s="118"/>
      <c r="G414" s="118"/>
      <c r="H414" s="118"/>
      <c r="I414" s="167"/>
      <c r="J414" s="167"/>
      <c r="K414" s="121"/>
      <c r="L414" s="121"/>
      <c r="M414" s="121"/>
      <c r="N414" s="121"/>
      <c r="O414" s="117"/>
      <c r="S414" s="172"/>
    </row>
  </sheetData>
  <sheetProtection algorithmName="SHA-512" hashValue="NOQ30tanHFWT6hoFNjnkz30FujX8k5bFKRpbIoiX8+pfpolhQn6WY1X8INCixENvynEPc//uIj1Qe6CzREKnGQ==" saltValue="dNHrUB+ADFPZR6zhi3IfKw==" spinCount="100000" sheet="1" objects="1" scenarios="1"/>
  <protectedRanges>
    <protectedRange algorithmName="SHA-512" hashValue="DpH1B+R5NG57STrc2lG5uBKkT6qZNwPSLBlk/EA6KErZPKrPkcY/hRdBXk/zn8Dl1pzmZt8q8iEbwV0ql9nBfw==" saltValue="xTZaYzEe/L5sapwvwznfGA==" spinCount="100000" sqref="B115:O1048576" name="Range1"/>
  </protectedRanges>
  <dataValidations count="4">
    <dataValidation type="list" allowBlank="1" showInputMessage="1" showErrorMessage="1" sqref="R115:R1048576" xr:uid="{0FE54A4B-429E-46CC-85E2-83E33CFF9BC6}">
      <formula1>$U$15:$U$16</formula1>
    </dataValidation>
    <dataValidation type="list" allowBlank="1" showInputMessage="1" showErrorMessage="1" sqref="Q115:Q1048576" xr:uid="{1D7241D8-2975-445C-AA3D-E8D8ABB1FA11}">
      <formula1>$T$15:$T$17</formula1>
    </dataValidation>
    <dataValidation type="list" allowBlank="1" showInputMessage="1" showErrorMessage="1" sqref="Q15:Q114" xr:uid="{49ADF7E2-5BB6-4F4B-A5D0-64F9D6D1FFFB}">
      <formula1>$T$2:$T$4</formula1>
    </dataValidation>
    <dataValidation type="list" allowBlank="1" showInputMessage="1" showErrorMessage="1" sqref="R15:R114" xr:uid="{695DA8AE-D17C-46AE-BF82-6721521C2598}">
      <formula1>$U$2:$U$3</formula1>
    </dataValidation>
  </dataValidation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CF07D99-C46A-4A62-90DD-0AC9FCEE125E}">
          <x14:formula1>
            <xm:f>'Table 1 - Allowable uses'!$A$2:$A$22</xm:f>
          </x14:formula1>
          <xm:sqref>I15:I414 H415:I1048576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F847B-326D-4807-B1B6-F3092C8D0A71}">
  <sheetPr>
    <tabColor theme="1" tint="0.499984740745262"/>
  </sheetPr>
  <dimension ref="A1"/>
  <sheetViews>
    <sheetView view="pageBreakPreview" zoomScale="60" zoomScaleNormal="100" workbookViewId="0"/>
  </sheetViews>
  <sheetFormatPr defaultColWidth="8.7265625" defaultRowHeight="14.5" x14ac:dyDescent="0.35"/>
  <cols>
    <col min="1" max="16384" width="8.7265625" style="5"/>
  </cols>
  <sheetData/>
  <sheetProtection algorithmName="SHA-512" hashValue="pQ5Hb84e/w+F2UZT2ouIlktRXVGC2eUNsc/XgQ433qe+O4i1M3nDuCqPSi+mng62K3A5JzomcFnqmKxDUNPY/g==" saltValue="1GDxXajNeP3P+NggNmcA/g==" spinCount="100000" sheet="1" objects="1" scenarios="1"/>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29B37-F160-473F-8A0C-5343961317BC}">
  <sheetPr>
    <tabColor theme="1" tint="0.499984740745262"/>
  </sheetPr>
  <dimension ref="A1:U152"/>
  <sheetViews>
    <sheetView zoomScale="85" zoomScaleNormal="85" workbookViewId="0"/>
  </sheetViews>
  <sheetFormatPr defaultColWidth="8.7265625" defaultRowHeight="14" x14ac:dyDescent="0.3"/>
  <cols>
    <col min="1" max="1" width="100.6328125" style="4" customWidth="1"/>
    <col min="2" max="2" width="50.6328125" style="4" customWidth="1"/>
    <col min="3" max="16384" width="8.7265625" style="4"/>
  </cols>
  <sheetData>
    <row r="1" spans="1:8" x14ac:dyDescent="0.3">
      <c r="A1" s="12" t="s">
        <v>7</v>
      </c>
      <c r="B1" s="11"/>
      <c r="C1" s="11"/>
      <c r="D1" s="11"/>
      <c r="E1" s="11"/>
      <c r="F1" s="11"/>
      <c r="G1" s="11"/>
      <c r="H1" s="11"/>
    </row>
    <row r="2" spans="1:8" x14ac:dyDescent="0.3">
      <c r="A2" s="13" t="s">
        <v>351</v>
      </c>
    </row>
    <row r="3" spans="1:8" x14ac:dyDescent="0.3">
      <c r="A3" s="59" t="s">
        <v>347</v>
      </c>
    </row>
    <row r="4" spans="1:8" x14ac:dyDescent="0.3">
      <c r="A4" s="59" t="s">
        <v>348</v>
      </c>
    </row>
    <row r="5" spans="1:8" x14ac:dyDescent="0.3">
      <c r="A5" s="59" t="s">
        <v>349</v>
      </c>
    </row>
    <row r="6" spans="1:8" x14ac:dyDescent="0.3">
      <c r="A6" s="13" t="s">
        <v>350</v>
      </c>
    </row>
    <row r="7" spans="1:8" x14ac:dyDescent="0.3">
      <c r="A7" s="13" t="s">
        <v>9</v>
      </c>
    </row>
    <row r="8" spans="1:8" x14ac:dyDescent="0.3">
      <c r="A8" s="13" t="s">
        <v>10</v>
      </c>
    </row>
    <row r="9" spans="1:8" ht="42" x14ac:dyDescent="0.3">
      <c r="A9" s="13" t="s">
        <v>11</v>
      </c>
    </row>
    <row r="10" spans="1:8" x14ac:dyDescent="0.3">
      <c r="A10" s="13" t="s">
        <v>12</v>
      </c>
    </row>
    <row r="11" spans="1:8" ht="28" x14ac:dyDescent="0.3">
      <c r="A11" s="13" t="s">
        <v>13</v>
      </c>
    </row>
    <row r="12" spans="1:8" x14ac:dyDescent="0.3">
      <c r="A12" s="13" t="s">
        <v>14</v>
      </c>
    </row>
    <row r="13" spans="1:8" ht="42" x14ac:dyDescent="0.3">
      <c r="A13" s="13" t="s">
        <v>15</v>
      </c>
    </row>
    <row r="14" spans="1:8" x14ac:dyDescent="0.3">
      <c r="A14" s="13" t="s">
        <v>16</v>
      </c>
    </row>
    <row r="15" spans="1:8" x14ac:dyDescent="0.3">
      <c r="A15" s="13" t="s">
        <v>17</v>
      </c>
    </row>
    <row r="16" spans="1:8" x14ac:dyDescent="0.3">
      <c r="A16" s="4" t="s">
        <v>364</v>
      </c>
    </row>
    <row r="17" spans="1:21" x14ac:dyDescent="0.3">
      <c r="A17" s="13" t="s">
        <v>365</v>
      </c>
    </row>
    <row r="18" spans="1:21" x14ac:dyDescent="0.3">
      <c r="A18" s="13" t="s">
        <v>20</v>
      </c>
    </row>
    <row r="19" spans="1:21" ht="28" x14ac:dyDescent="0.3">
      <c r="A19" s="13" t="s">
        <v>19</v>
      </c>
    </row>
    <row r="20" spans="1:21" ht="28" x14ac:dyDescent="0.3">
      <c r="A20" s="13" t="s">
        <v>21</v>
      </c>
    </row>
    <row r="21" spans="1:21" ht="28" x14ac:dyDescent="0.3">
      <c r="A21" s="13" t="s">
        <v>1342</v>
      </c>
    </row>
    <row r="22" spans="1:21" x14ac:dyDescent="0.3">
      <c r="A22" s="13" t="s">
        <v>1343</v>
      </c>
    </row>
    <row r="23" spans="1:21" s="21" customFormat="1" x14ac:dyDescent="0.3">
      <c r="A23" s="4"/>
      <c r="B23" s="4"/>
      <c r="C23" s="4"/>
      <c r="D23" s="4"/>
      <c r="E23" s="4"/>
      <c r="F23" s="4"/>
      <c r="G23" s="4"/>
      <c r="H23" s="4"/>
      <c r="I23" s="4"/>
      <c r="J23" s="4"/>
      <c r="K23" s="4"/>
      <c r="L23" s="4"/>
      <c r="M23" s="4"/>
      <c r="N23" s="4"/>
      <c r="O23" s="4"/>
      <c r="P23" s="4"/>
      <c r="Q23" s="4"/>
      <c r="R23" s="4"/>
      <c r="S23" s="4"/>
      <c r="T23" s="4"/>
      <c r="U23" s="4"/>
    </row>
    <row r="24" spans="1:21" s="21" customFormat="1" x14ac:dyDescent="0.3">
      <c r="A24" s="4"/>
      <c r="B24" s="4"/>
      <c r="C24" s="4"/>
      <c r="D24" s="4"/>
      <c r="E24" s="4"/>
      <c r="F24" s="4"/>
      <c r="G24" s="4"/>
      <c r="H24" s="4"/>
      <c r="I24" s="4"/>
      <c r="J24" s="4"/>
      <c r="K24" s="4"/>
      <c r="L24" s="4"/>
      <c r="M24" s="4"/>
      <c r="N24" s="4"/>
      <c r="O24" s="4"/>
      <c r="P24" s="4"/>
      <c r="Q24" s="4"/>
      <c r="R24" s="4"/>
      <c r="S24" s="4"/>
      <c r="T24" s="4"/>
      <c r="U24" s="4"/>
    </row>
    <row r="25" spans="1:21" s="21" customFormat="1" x14ac:dyDescent="0.3">
      <c r="A25" s="4"/>
      <c r="B25" s="4"/>
      <c r="C25" s="4"/>
      <c r="D25" s="4"/>
      <c r="E25" s="4"/>
      <c r="F25" s="4"/>
      <c r="G25" s="4"/>
      <c r="H25" s="4"/>
      <c r="I25" s="4"/>
      <c r="J25" s="4"/>
      <c r="K25" s="4"/>
      <c r="L25" s="4"/>
      <c r="M25" s="4"/>
      <c r="N25" s="4"/>
      <c r="O25" s="4"/>
      <c r="P25" s="4"/>
      <c r="Q25" s="4"/>
      <c r="R25" s="4"/>
      <c r="S25" s="4"/>
      <c r="T25" s="4"/>
      <c r="U25" s="4"/>
    </row>
    <row r="26" spans="1:21" s="21" customFormat="1" x14ac:dyDescent="0.3">
      <c r="A26" s="4"/>
      <c r="B26" s="4"/>
      <c r="C26" s="4"/>
      <c r="D26" s="4"/>
      <c r="E26" s="4"/>
      <c r="F26" s="4"/>
      <c r="G26" s="4"/>
      <c r="H26" s="4"/>
      <c r="I26" s="4"/>
      <c r="J26" s="4"/>
      <c r="K26" s="4"/>
      <c r="L26" s="4"/>
      <c r="M26" s="4"/>
      <c r="N26" s="4"/>
      <c r="O26" s="4"/>
      <c r="P26" s="4"/>
      <c r="Q26" s="4"/>
      <c r="R26" s="4"/>
      <c r="S26" s="4"/>
      <c r="T26" s="4"/>
      <c r="U26" s="4"/>
    </row>
    <row r="27" spans="1:21" s="21" customFormat="1" x14ac:dyDescent="0.3">
      <c r="A27" s="4"/>
      <c r="B27" s="4"/>
      <c r="C27" s="4"/>
      <c r="D27" s="4"/>
      <c r="E27" s="4"/>
      <c r="F27" s="4"/>
      <c r="G27" s="4"/>
      <c r="H27" s="4"/>
      <c r="I27" s="4"/>
      <c r="J27" s="4"/>
      <c r="K27" s="4"/>
      <c r="L27" s="4"/>
      <c r="M27" s="4"/>
      <c r="N27" s="4"/>
      <c r="O27" s="4"/>
      <c r="P27" s="4"/>
      <c r="Q27" s="4"/>
      <c r="R27" s="4"/>
      <c r="S27" s="4"/>
      <c r="T27" s="4"/>
      <c r="U27" s="4"/>
    </row>
    <row r="28" spans="1:21" s="21" customFormat="1" x14ac:dyDescent="0.3">
      <c r="A28" s="4"/>
      <c r="B28" s="4"/>
      <c r="C28" s="4"/>
      <c r="D28" s="4"/>
      <c r="E28" s="4"/>
      <c r="F28" s="4"/>
      <c r="G28" s="4"/>
      <c r="H28" s="4"/>
      <c r="I28" s="4"/>
      <c r="J28" s="4"/>
      <c r="K28" s="4"/>
      <c r="L28" s="4"/>
      <c r="M28" s="4"/>
      <c r="N28" s="4"/>
      <c r="O28" s="4"/>
      <c r="P28" s="4"/>
      <c r="Q28" s="4"/>
      <c r="R28" s="4"/>
      <c r="S28" s="4"/>
      <c r="T28" s="4"/>
      <c r="U28" s="4"/>
    </row>
    <row r="29" spans="1:21" s="21" customFormat="1" x14ac:dyDescent="0.3">
      <c r="A29" s="4"/>
      <c r="B29" s="4"/>
      <c r="C29" s="4"/>
      <c r="D29" s="4"/>
      <c r="E29" s="4"/>
      <c r="F29" s="4"/>
      <c r="G29" s="4"/>
      <c r="H29" s="4"/>
      <c r="I29" s="4"/>
      <c r="J29" s="4"/>
      <c r="K29" s="4"/>
      <c r="L29" s="4"/>
      <c r="M29" s="4"/>
      <c r="N29" s="4"/>
      <c r="O29" s="4"/>
      <c r="P29" s="4"/>
      <c r="Q29" s="4"/>
      <c r="R29" s="4"/>
      <c r="S29" s="4"/>
      <c r="T29" s="4"/>
      <c r="U29" s="4"/>
    </row>
    <row r="30" spans="1:21" s="21" customFormat="1" x14ac:dyDescent="0.3">
      <c r="A30" s="4"/>
      <c r="B30" s="4"/>
      <c r="C30" s="4"/>
      <c r="D30" s="4"/>
      <c r="E30" s="4"/>
      <c r="F30" s="4"/>
      <c r="G30" s="4"/>
      <c r="H30" s="4"/>
      <c r="I30" s="4"/>
      <c r="J30" s="4"/>
      <c r="K30" s="4"/>
      <c r="L30" s="4"/>
      <c r="M30" s="4"/>
      <c r="N30" s="4"/>
      <c r="O30" s="4"/>
      <c r="P30" s="4"/>
      <c r="Q30" s="4"/>
      <c r="R30" s="4"/>
      <c r="S30" s="4"/>
      <c r="T30" s="4"/>
      <c r="U30" s="4"/>
    </row>
    <row r="31" spans="1:21" s="21" customFormat="1" ht="14" customHeight="1" x14ac:dyDescent="0.3">
      <c r="A31" s="4"/>
      <c r="B31" s="4"/>
      <c r="C31" s="4"/>
      <c r="D31" s="4"/>
      <c r="E31" s="4"/>
      <c r="F31" s="4"/>
      <c r="G31" s="4"/>
      <c r="H31" s="4"/>
      <c r="I31" s="4"/>
      <c r="J31" s="4"/>
      <c r="K31" s="4"/>
      <c r="L31" s="4"/>
      <c r="M31" s="4"/>
      <c r="N31" s="4"/>
      <c r="O31" s="4"/>
      <c r="P31" s="4"/>
      <c r="Q31" s="4"/>
      <c r="R31" s="4"/>
      <c r="S31" s="4"/>
      <c r="T31" s="4"/>
      <c r="U31" s="4"/>
    </row>
    <row r="32" spans="1:21" s="21" customFormat="1" x14ac:dyDescent="0.3">
      <c r="A32" s="4"/>
      <c r="B32" s="4"/>
      <c r="C32" s="4"/>
      <c r="D32" s="4"/>
      <c r="E32" s="4"/>
      <c r="F32" s="4"/>
      <c r="G32" s="4"/>
      <c r="H32" s="4"/>
      <c r="I32" s="4"/>
      <c r="J32" s="4"/>
      <c r="K32" s="4"/>
      <c r="L32" s="4"/>
      <c r="M32" s="4"/>
      <c r="N32" s="4"/>
      <c r="O32" s="4"/>
      <c r="P32" s="4"/>
      <c r="Q32" s="4"/>
      <c r="R32" s="4"/>
      <c r="S32" s="4"/>
      <c r="T32" s="4"/>
      <c r="U32" s="4"/>
    </row>
    <row r="33" spans="1:21" s="21" customFormat="1" x14ac:dyDescent="0.3">
      <c r="A33" s="4"/>
      <c r="B33" s="4"/>
      <c r="C33" s="4"/>
      <c r="D33" s="4"/>
      <c r="E33" s="4"/>
      <c r="F33" s="4"/>
      <c r="G33" s="4"/>
      <c r="H33" s="4"/>
      <c r="I33" s="4"/>
      <c r="J33" s="4"/>
      <c r="K33" s="4"/>
      <c r="L33" s="4"/>
      <c r="M33" s="4"/>
      <c r="N33" s="4"/>
      <c r="O33" s="4"/>
      <c r="P33" s="4"/>
      <c r="Q33" s="4"/>
      <c r="R33" s="4"/>
      <c r="S33" s="4"/>
      <c r="T33" s="4"/>
      <c r="U33" s="4"/>
    </row>
    <row r="34" spans="1:21" s="21" customFormat="1" x14ac:dyDescent="0.3">
      <c r="A34" s="4"/>
      <c r="B34" s="4"/>
      <c r="C34" s="4"/>
      <c r="D34" s="4"/>
      <c r="E34" s="4"/>
      <c r="F34" s="4"/>
      <c r="G34" s="4"/>
      <c r="H34" s="4"/>
      <c r="I34" s="4"/>
      <c r="J34" s="4"/>
      <c r="K34" s="4"/>
      <c r="L34" s="4"/>
      <c r="M34" s="4"/>
      <c r="N34" s="4"/>
      <c r="O34" s="4"/>
      <c r="P34" s="4"/>
      <c r="Q34" s="4"/>
      <c r="R34" s="4"/>
      <c r="S34" s="4"/>
      <c r="T34" s="4"/>
      <c r="U34" s="4"/>
    </row>
    <row r="35" spans="1:21" s="21" customFormat="1" x14ac:dyDescent="0.3">
      <c r="A35" s="4"/>
      <c r="B35" s="4"/>
      <c r="C35" s="4"/>
      <c r="D35" s="4"/>
      <c r="E35" s="4"/>
      <c r="F35" s="4"/>
      <c r="G35" s="4"/>
      <c r="H35" s="4"/>
      <c r="I35" s="4"/>
      <c r="J35" s="4"/>
      <c r="K35" s="4"/>
      <c r="L35" s="4"/>
      <c r="M35" s="4"/>
      <c r="N35" s="4"/>
      <c r="O35" s="4"/>
      <c r="P35" s="4"/>
      <c r="Q35" s="4"/>
      <c r="R35" s="4"/>
      <c r="S35" s="4"/>
      <c r="T35" s="4"/>
      <c r="U35" s="4"/>
    </row>
    <row r="36" spans="1:21" s="21" customFormat="1" x14ac:dyDescent="0.3">
      <c r="A36" s="4"/>
      <c r="B36" s="4"/>
      <c r="C36" s="4"/>
      <c r="D36" s="4"/>
      <c r="E36" s="4"/>
      <c r="F36" s="4"/>
      <c r="G36" s="4"/>
      <c r="H36" s="4"/>
      <c r="I36" s="4"/>
      <c r="J36" s="4"/>
      <c r="K36" s="4"/>
      <c r="L36" s="4"/>
      <c r="M36" s="4"/>
      <c r="N36" s="4"/>
      <c r="O36" s="4"/>
      <c r="P36" s="4"/>
      <c r="Q36" s="4"/>
      <c r="R36" s="4"/>
      <c r="S36" s="4"/>
      <c r="T36" s="4"/>
      <c r="U36" s="4"/>
    </row>
    <row r="37" spans="1:21" s="21" customFormat="1" x14ac:dyDescent="0.3">
      <c r="A37" s="4"/>
      <c r="B37" s="4"/>
      <c r="C37" s="4"/>
      <c r="D37" s="4"/>
      <c r="E37" s="4"/>
      <c r="F37" s="4"/>
      <c r="G37" s="4"/>
      <c r="H37" s="4"/>
      <c r="I37" s="4"/>
      <c r="J37" s="4"/>
      <c r="K37" s="4"/>
      <c r="L37" s="4"/>
      <c r="M37" s="4"/>
      <c r="N37" s="4"/>
      <c r="O37" s="4"/>
      <c r="P37" s="4"/>
      <c r="Q37" s="4"/>
      <c r="R37" s="4"/>
      <c r="S37" s="4"/>
      <c r="T37" s="4"/>
      <c r="U37" s="4"/>
    </row>
    <row r="38" spans="1:21" s="21" customFormat="1" x14ac:dyDescent="0.3">
      <c r="A38" s="4"/>
      <c r="B38" s="4"/>
      <c r="C38" s="4"/>
      <c r="D38" s="4"/>
      <c r="E38" s="4"/>
      <c r="F38" s="4"/>
      <c r="G38" s="4"/>
      <c r="H38" s="4"/>
      <c r="I38" s="4"/>
      <c r="J38" s="4"/>
      <c r="K38" s="4"/>
      <c r="L38" s="4"/>
      <c r="M38" s="4"/>
      <c r="N38" s="4"/>
      <c r="O38" s="4"/>
      <c r="P38" s="4"/>
      <c r="Q38" s="4"/>
      <c r="R38" s="4"/>
      <c r="S38" s="4"/>
      <c r="T38" s="4"/>
      <c r="U38" s="4"/>
    </row>
    <row r="39" spans="1:21" s="21" customFormat="1" x14ac:dyDescent="0.3">
      <c r="A39" s="4"/>
      <c r="B39" s="4"/>
      <c r="C39" s="4"/>
      <c r="D39" s="4"/>
      <c r="E39" s="4"/>
      <c r="F39" s="4"/>
      <c r="G39" s="4"/>
      <c r="H39" s="4"/>
      <c r="I39" s="4"/>
      <c r="J39" s="4"/>
      <c r="K39" s="4"/>
      <c r="L39" s="4"/>
      <c r="M39" s="4"/>
      <c r="N39" s="4"/>
      <c r="O39" s="4"/>
      <c r="P39" s="4"/>
      <c r="Q39" s="4"/>
      <c r="R39" s="4"/>
      <c r="S39" s="4"/>
      <c r="T39" s="4"/>
      <c r="U39" s="4"/>
    </row>
    <row r="40" spans="1:21" s="21" customFormat="1" x14ac:dyDescent="0.3">
      <c r="A40" s="4"/>
      <c r="B40" s="4"/>
      <c r="C40" s="4"/>
      <c r="D40" s="4"/>
      <c r="E40" s="4"/>
      <c r="F40" s="4"/>
      <c r="G40" s="4"/>
      <c r="H40" s="4"/>
      <c r="I40" s="4"/>
      <c r="J40" s="4"/>
      <c r="K40" s="4"/>
      <c r="L40" s="4"/>
      <c r="M40" s="4"/>
      <c r="N40" s="4"/>
      <c r="O40" s="4"/>
      <c r="P40" s="4"/>
      <c r="Q40" s="4"/>
      <c r="R40" s="4"/>
      <c r="S40" s="4"/>
      <c r="T40" s="4"/>
      <c r="U40" s="4"/>
    </row>
    <row r="41" spans="1:21" s="21" customFormat="1" ht="14" customHeight="1" x14ac:dyDescent="0.3">
      <c r="A41" s="4"/>
      <c r="B41" s="4"/>
      <c r="C41" s="4"/>
      <c r="D41" s="4"/>
      <c r="E41" s="4"/>
      <c r="F41" s="4"/>
      <c r="G41" s="4"/>
      <c r="H41" s="4"/>
      <c r="I41" s="4"/>
      <c r="J41" s="4"/>
      <c r="K41" s="4"/>
      <c r="L41" s="4"/>
      <c r="M41" s="4"/>
      <c r="N41" s="4"/>
      <c r="O41" s="4"/>
      <c r="P41" s="4"/>
      <c r="Q41" s="4"/>
      <c r="R41" s="4"/>
      <c r="S41" s="4"/>
      <c r="T41" s="4"/>
      <c r="U41" s="4"/>
    </row>
    <row r="42" spans="1:21" s="21" customFormat="1" x14ac:dyDescent="0.3">
      <c r="A42" s="4"/>
      <c r="B42" s="4"/>
      <c r="C42" s="4"/>
      <c r="D42" s="4"/>
      <c r="E42" s="4"/>
      <c r="F42" s="4"/>
      <c r="G42" s="4"/>
      <c r="H42" s="4"/>
      <c r="I42" s="4"/>
      <c r="J42" s="4"/>
      <c r="K42" s="4"/>
      <c r="L42" s="4"/>
      <c r="M42" s="4"/>
      <c r="N42" s="4"/>
      <c r="O42" s="4"/>
      <c r="P42" s="4"/>
      <c r="Q42" s="4"/>
      <c r="R42" s="4"/>
      <c r="S42" s="4"/>
      <c r="T42" s="4"/>
      <c r="U42" s="4"/>
    </row>
    <row r="43" spans="1:21" s="21" customFormat="1" x14ac:dyDescent="0.3">
      <c r="A43" s="4"/>
      <c r="B43" s="4"/>
      <c r="C43" s="4"/>
      <c r="D43" s="4"/>
      <c r="E43" s="4"/>
      <c r="F43" s="4"/>
      <c r="G43" s="4"/>
      <c r="H43" s="4"/>
      <c r="I43" s="4"/>
      <c r="J43" s="4"/>
      <c r="K43" s="4"/>
      <c r="L43" s="4"/>
      <c r="M43" s="4"/>
      <c r="N43" s="4"/>
      <c r="O43" s="4"/>
      <c r="P43" s="4"/>
      <c r="Q43" s="4"/>
      <c r="R43" s="4"/>
      <c r="S43" s="4"/>
      <c r="T43" s="4"/>
      <c r="U43" s="4"/>
    </row>
    <row r="44" spans="1:21" s="21" customFormat="1" x14ac:dyDescent="0.3">
      <c r="A44" s="4"/>
      <c r="B44" s="4"/>
      <c r="C44" s="4"/>
      <c r="D44" s="4"/>
      <c r="E44" s="4"/>
      <c r="F44" s="4"/>
      <c r="G44" s="4"/>
      <c r="H44" s="4"/>
      <c r="I44" s="4"/>
      <c r="J44" s="4"/>
      <c r="K44" s="4"/>
      <c r="L44" s="4"/>
      <c r="M44" s="4"/>
      <c r="N44" s="4"/>
      <c r="O44" s="4"/>
      <c r="P44" s="4"/>
      <c r="Q44" s="4"/>
      <c r="R44" s="4"/>
      <c r="S44" s="4"/>
      <c r="T44" s="4"/>
      <c r="U44" s="4"/>
    </row>
    <row r="45" spans="1:21" s="21" customFormat="1" x14ac:dyDescent="0.3">
      <c r="A45" s="4"/>
      <c r="B45" s="4"/>
      <c r="C45" s="4"/>
      <c r="D45" s="4"/>
      <c r="E45" s="4"/>
      <c r="F45" s="4"/>
      <c r="G45" s="4"/>
      <c r="H45" s="4"/>
      <c r="I45" s="4"/>
      <c r="J45" s="4"/>
      <c r="K45" s="4"/>
      <c r="L45" s="4"/>
      <c r="M45" s="4"/>
      <c r="N45" s="4"/>
      <c r="O45" s="4"/>
      <c r="P45" s="4"/>
      <c r="Q45" s="4"/>
      <c r="R45" s="4"/>
      <c r="S45" s="4"/>
      <c r="T45" s="4"/>
      <c r="U45" s="4"/>
    </row>
    <row r="46" spans="1:21" s="21" customFormat="1" x14ac:dyDescent="0.3">
      <c r="A46" s="4"/>
      <c r="B46" s="4"/>
      <c r="C46" s="4"/>
      <c r="D46" s="4"/>
      <c r="E46" s="4"/>
      <c r="F46" s="4"/>
      <c r="G46" s="4"/>
      <c r="H46" s="4"/>
      <c r="I46" s="4"/>
      <c r="J46" s="4"/>
      <c r="K46" s="4"/>
      <c r="L46" s="4"/>
      <c r="M46" s="4"/>
      <c r="N46" s="4"/>
      <c r="O46" s="4"/>
      <c r="P46" s="4"/>
      <c r="Q46" s="4"/>
      <c r="R46" s="4"/>
      <c r="S46" s="4"/>
      <c r="T46" s="4"/>
      <c r="U46" s="4"/>
    </row>
    <row r="47" spans="1:21" s="21" customFormat="1" x14ac:dyDescent="0.3">
      <c r="A47" s="4"/>
      <c r="B47" s="4"/>
      <c r="C47" s="4"/>
      <c r="D47" s="4"/>
      <c r="E47" s="4"/>
      <c r="F47" s="4"/>
      <c r="G47" s="4"/>
      <c r="H47" s="4"/>
      <c r="I47" s="4"/>
      <c r="J47" s="4"/>
      <c r="K47" s="4"/>
      <c r="L47" s="4"/>
      <c r="M47" s="4"/>
      <c r="N47" s="4"/>
      <c r="O47" s="4"/>
      <c r="P47" s="4"/>
      <c r="Q47" s="4"/>
      <c r="R47" s="4"/>
      <c r="S47" s="4"/>
      <c r="T47" s="4"/>
      <c r="U47" s="4"/>
    </row>
    <row r="48" spans="1:21" s="21" customFormat="1" x14ac:dyDescent="0.3">
      <c r="A48" s="4"/>
      <c r="B48" s="4"/>
      <c r="C48" s="4"/>
      <c r="D48" s="4"/>
      <c r="E48" s="4"/>
      <c r="F48" s="4"/>
      <c r="G48" s="4"/>
      <c r="H48" s="4"/>
      <c r="I48" s="4"/>
      <c r="J48" s="4"/>
      <c r="K48" s="4"/>
      <c r="L48" s="4"/>
      <c r="M48" s="4"/>
      <c r="N48" s="4"/>
      <c r="O48" s="4"/>
      <c r="P48" s="4"/>
      <c r="Q48" s="4"/>
      <c r="R48" s="4"/>
      <c r="S48" s="4"/>
      <c r="T48" s="4"/>
      <c r="U48" s="4"/>
    </row>
    <row r="49" spans="1:21" s="21" customFormat="1" x14ac:dyDescent="0.3">
      <c r="A49" s="4"/>
      <c r="B49" s="4"/>
      <c r="C49" s="4"/>
      <c r="D49" s="4"/>
      <c r="E49" s="4"/>
      <c r="F49" s="4"/>
      <c r="G49" s="4"/>
      <c r="H49" s="4"/>
      <c r="I49" s="4"/>
      <c r="J49" s="4"/>
      <c r="K49" s="4"/>
      <c r="L49" s="4"/>
      <c r="M49" s="4"/>
      <c r="N49" s="4"/>
      <c r="O49" s="4"/>
      <c r="P49" s="4"/>
      <c r="Q49" s="4"/>
      <c r="R49" s="4"/>
      <c r="S49" s="4"/>
      <c r="T49" s="4"/>
      <c r="U49" s="4"/>
    </row>
    <row r="50" spans="1:21" s="21" customFormat="1" x14ac:dyDescent="0.3">
      <c r="A50" s="4"/>
      <c r="B50" s="4"/>
      <c r="C50" s="4"/>
      <c r="D50" s="4"/>
      <c r="E50" s="4"/>
      <c r="F50" s="4"/>
      <c r="G50" s="4"/>
      <c r="H50" s="4"/>
      <c r="I50" s="4"/>
      <c r="J50" s="4"/>
      <c r="K50" s="4"/>
      <c r="L50" s="4"/>
      <c r="M50" s="4"/>
      <c r="N50" s="4"/>
      <c r="O50" s="4"/>
      <c r="P50" s="4"/>
      <c r="Q50" s="4"/>
      <c r="R50" s="4"/>
      <c r="S50" s="4"/>
      <c r="T50" s="4"/>
      <c r="U50" s="4"/>
    </row>
    <row r="51" spans="1:21" s="21" customFormat="1" ht="14" customHeight="1" x14ac:dyDescent="0.3">
      <c r="A51" s="4"/>
      <c r="B51" s="4"/>
      <c r="C51" s="4"/>
      <c r="D51" s="4"/>
      <c r="E51" s="4"/>
      <c r="F51" s="4"/>
      <c r="G51" s="4"/>
      <c r="H51" s="4"/>
      <c r="I51" s="4"/>
      <c r="J51" s="4"/>
      <c r="K51" s="4"/>
      <c r="L51" s="4"/>
      <c r="M51" s="4"/>
      <c r="N51" s="4"/>
      <c r="O51" s="4"/>
      <c r="P51" s="4"/>
      <c r="Q51" s="4"/>
      <c r="R51" s="4"/>
      <c r="S51" s="4"/>
      <c r="T51" s="4"/>
      <c r="U51" s="4"/>
    </row>
    <row r="52" spans="1:21" s="21" customFormat="1" x14ac:dyDescent="0.3">
      <c r="A52" s="4"/>
      <c r="B52" s="4"/>
      <c r="C52" s="4"/>
      <c r="D52" s="4"/>
      <c r="E52" s="4"/>
      <c r="F52" s="4"/>
      <c r="G52" s="4"/>
      <c r="H52" s="4"/>
      <c r="I52" s="4"/>
      <c r="J52" s="4"/>
      <c r="K52" s="4"/>
      <c r="L52" s="4"/>
      <c r="M52" s="4"/>
      <c r="N52" s="4"/>
      <c r="O52" s="4"/>
      <c r="P52" s="4"/>
      <c r="Q52" s="4"/>
      <c r="R52" s="4"/>
      <c r="S52" s="4"/>
      <c r="T52" s="4"/>
      <c r="U52" s="4"/>
    </row>
    <row r="53" spans="1:21" s="21" customFormat="1" x14ac:dyDescent="0.3">
      <c r="A53" s="4"/>
      <c r="B53" s="4"/>
      <c r="C53" s="4"/>
      <c r="D53" s="4"/>
      <c r="E53" s="4"/>
      <c r="F53" s="4"/>
      <c r="G53" s="4"/>
      <c r="H53" s="4"/>
      <c r="I53" s="4"/>
      <c r="J53" s="4"/>
      <c r="K53" s="4"/>
      <c r="L53" s="4"/>
      <c r="M53" s="4"/>
      <c r="N53" s="4"/>
      <c r="O53" s="4"/>
      <c r="P53" s="4"/>
      <c r="Q53" s="4"/>
      <c r="R53" s="4"/>
      <c r="S53" s="4"/>
      <c r="T53" s="4"/>
      <c r="U53" s="4"/>
    </row>
    <row r="54" spans="1:21" s="21" customFormat="1" x14ac:dyDescent="0.3">
      <c r="A54" s="4"/>
      <c r="B54" s="4"/>
      <c r="C54" s="4"/>
      <c r="D54" s="4"/>
      <c r="E54" s="4"/>
      <c r="F54" s="4"/>
      <c r="G54" s="4"/>
      <c r="H54" s="4"/>
      <c r="I54" s="4"/>
      <c r="J54" s="4"/>
      <c r="K54" s="4"/>
      <c r="L54" s="4"/>
      <c r="M54" s="4"/>
      <c r="N54" s="4"/>
      <c r="O54" s="4"/>
      <c r="P54" s="4"/>
      <c r="Q54" s="4"/>
      <c r="R54" s="4"/>
      <c r="S54" s="4"/>
      <c r="T54" s="4"/>
      <c r="U54" s="4"/>
    </row>
    <row r="55" spans="1:21" s="21" customFormat="1" x14ac:dyDescent="0.3">
      <c r="A55" s="4"/>
      <c r="B55" s="4"/>
      <c r="C55" s="4"/>
      <c r="D55" s="4"/>
      <c r="E55" s="4"/>
      <c r="F55" s="4"/>
      <c r="G55" s="4"/>
      <c r="H55" s="4"/>
      <c r="I55" s="4"/>
      <c r="J55" s="4"/>
      <c r="K55" s="4"/>
      <c r="L55" s="4"/>
      <c r="M55" s="4"/>
      <c r="N55" s="4"/>
      <c r="O55" s="4"/>
      <c r="P55" s="4"/>
      <c r="Q55" s="4"/>
      <c r="R55" s="4"/>
      <c r="S55" s="4"/>
      <c r="T55" s="4"/>
      <c r="U55" s="4"/>
    </row>
    <row r="56" spans="1:21" s="21" customFormat="1" x14ac:dyDescent="0.3">
      <c r="A56" s="4"/>
      <c r="B56" s="4"/>
      <c r="C56" s="4"/>
      <c r="D56" s="4"/>
      <c r="E56" s="4"/>
      <c r="F56" s="4"/>
      <c r="G56" s="4"/>
      <c r="H56" s="4"/>
      <c r="I56" s="4"/>
      <c r="J56" s="4"/>
      <c r="K56" s="4"/>
      <c r="L56" s="4"/>
      <c r="M56" s="4"/>
      <c r="N56" s="4"/>
      <c r="O56" s="4"/>
      <c r="P56" s="4"/>
      <c r="Q56" s="4"/>
      <c r="R56" s="4"/>
      <c r="S56" s="4"/>
      <c r="T56" s="4"/>
      <c r="U56" s="4"/>
    </row>
    <row r="57" spans="1:21" s="21" customFormat="1" x14ac:dyDescent="0.3">
      <c r="A57" s="4"/>
      <c r="B57" s="4"/>
      <c r="C57" s="4"/>
      <c r="D57" s="4"/>
      <c r="E57" s="4"/>
      <c r="F57" s="4"/>
      <c r="G57" s="4"/>
      <c r="H57" s="4"/>
      <c r="I57" s="4"/>
      <c r="J57" s="4"/>
      <c r="K57" s="4"/>
      <c r="L57" s="4"/>
      <c r="M57" s="4"/>
      <c r="N57" s="4"/>
      <c r="O57" s="4"/>
      <c r="P57" s="4"/>
      <c r="Q57" s="4"/>
      <c r="R57" s="4"/>
      <c r="S57" s="4"/>
      <c r="T57" s="4"/>
      <c r="U57" s="4"/>
    </row>
    <row r="58" spans="1:21" s="21" customFormat="1" x14ac:dyDescent="0.3">
      <c r="A58" s="4"/>
      <c r="B58" s="4"/>
      <c r="C58" s="4"/>
      <c r="D58" s="4"/>
      <c r="E58" s="4"/>
      <c r="F58" s="4"/>
      <c r="G58" s="4"/>
      <c r="H58" s="4"/>
      <c r="I58" s="4"/>
      <c r="J58" s="4"/>
      <c r="K58" s="4"/>
      <c r="L58" s="4"/>
      <c r="M58" s="4"/>
      <c r="N58" s="4"/>
      <c r="O58" s="4"/>
      <c r="P58" s="4"/>
      <c r="Q58" s="4"/>
      <c r="R58" s="4"/>
      <c r="S58" s="4"/>
      <c r="T58" s="4"/>
      <c r="U58" s="4"/>
    </row>
    <row r="59" spans="1:21" s="21" customFormat="1" x14ac:dyDescent="0.3">
      <c r="A59" s="4"/>
      <c r="B59" s="4"/>
      <c r="C59" s="4"/>
      <c r="D59" s="4"/>
      <c r="E59" s="4"/>
      <c r="F59" s="4"/>
      <c r="G59" s="4"/>
      <c r="H59" s="4"/>
      <c r="I59" s="4"/>
      <c r="J59" s="4"/>
      <c r="K59" s="4"/>
      <c r="L59" s="4"/>
      <c r="M59" s="4"/>
      <c r="N59" s="4"/>
      <c r="O59" s="4"/>
      <c r="P59" s="4"/>
      <c r="Q59" s="4"/>
      <c r="R59" s="4"/>
      <c r="S59" s="4"/>
      <c r="T59" s="4"/>
      <c r="U59" s="4"/>
    </row>
    <row r="60" spans="1:21" s="21" customFormat="1" x14ac:dyDescent="0.3">
      <c r="A60" s="4"/>
      <c r="B60" s="4"/>
      <c r="C60" s="4"/>
      <c r="D60" s="4"/>
      <c r="E60" s="4"/>
      <c r="F60" s="4"/>
      <c r="G60" s="4"/>
      <c r="H60" s="4"/>
      <c r="I60" s="4"/>
      <c r="J60" s="4"/>
      <c r="K60" s="4"/>
      <c r="L60" s="4"/>
      <c r="M60" s="4"/>
      <c r="N60" s="4"/>
      <c r="O60" s="4"/>
      <c r="P60" s="4"/>
      <c r="Q60" s="4"/>
      <c r="R60" s="4"/>
      <c r="S60" s="4"/>
      <c r="T60" s="4"/>
      <c r="U60" s="4"/>
    </row>
    <row r="61" spans="1:21" s="21" customFormat="1" ht="14" customHeight="1" x14ac:dyDescent="0.3">
      <c r="A61" s="4"/>
      <c r="B61" s="4"/>
      <c r="C61" s="4"/>
      <c r="D61" s="4"/>
      <c r="E61" s="4"/>
      <c r="F61" s="4"/>
      <c r="G61" s="4"/>
      <c r="H61" s="4"/>
      <c r="I61" s="4"/>
      <c r="J61" s="4"/>
      <c r="K61" s="4"/>
      <c r="L61" s="4"/>
      <c r="M61" s="4"/>
      <c r="N61" s="4"/>
      <c r="O61" s="4"/>
      <c r="P61" s="4"/>
      <c r="Q61" s="4"/>
      <c r="R61" s="4"/>
      <c r="S61" s="4"/>
      <c r="T61" s="4"/>
      <c r="U61" s="4"/>
    </row>
    <row r="62" spans="1:21" s="21" customFormat="1" x14ac:dyDescent="0.3">
      <c r="A62" s="4"/>
      <c r="B62" s="4"/>
      <c r="C62" s="4"/>
      <c r="D62" s="4"/>
      <c r="E62" s="4"/>
      <c r="F62" s="4"/>
      <c r="G62" s="4"/>
      <c r="H62" s="4"/>
      <c r="I62" s="4"/>
      <c r="J62" s="4"/>
      <c r="K62" s="4"/>
      <c r="L62" s="4"/>
      <c r="M62" s="4"/>
      <c r="N62" s="4"/>
      <c r="O62" s="4"/>
      <c r="P62" s="4"/>
      <c r="Q62" s="4"/>
      <c r="R62" s="4"/>
      <c r="S62" s="4"/>
      <c r="T62" s="4"/>
      <c r="U62" s="4"/>
    </row>
    <row r="63" spans="1:21" s="21" customFormat="1" x14ac:dyDescent="0.3">
      <c r="A63" s="4"/>
      <c r="B63" s="4"/>
      <c r="C63" s="4"/>
      <c r="D63" s="4"/>
      <c r="E63" s="4"/>
      <c r="F63" s="4"/>
      <c r="G63" s="4"/>
      <c r="H63" s="4"/>
      <c r="I63" s="4"/>
      <c r="J63" s="4"/>
      <c r="K63" s="4"/>
      <c r="L63" s="4"/>
      <c r="M63" s="4"/>
      <c r="N63" s="4"/>
      <c r="O63" s="4"/>
      <c r="P63" s="4"/>
      <c r="Q63" s="4"/>
      <c r="R63" s="4"/>
      <c r="S63" s="4"/>
      <c r="T63" s="4"/>
      <c r="U63" s="4"/>
    </row>
    <row r="64" spans="1:21" s="21" customFormat="1" x14ac:dyDescent="0.3">
      <c r="A64" s="4"/>
      <c r="B64" s="4"/>
      <c r="C64" s="4"/>
      <c r="D64" s="4"/>
      <c r="E64" s="4"/>
      <c r="F64" s="4"/>
      <c r="G64" s="4"/>
      <c r="H64" s="4"/>
      <c r="I64" s="4"/>
      <c r="J64" s="4"/>
      <c r="K64" s="4"/>
      <c r="L64" s="4"/>
      <c r="M64" s="4"/>
      <c r="N64" s="4"/>
      <c r="O64" s="4"/>
      <c r="P64" s="4"/>
      <c r="Q64" s="4"/>
      <c r="R64" s="4"/>
      <c r="S64" s="4"/>
      <c r="T64" s="4"/>
      <c r="U64" s="4"/>
    </row>
    <row r="65" spans="1:21" s="21" customFormat="1" x14ac:dyDescent="0.3">
      <c r="A65" s="4"/>
      <c r="B65" s="4"/>
      <c r="C65" s="4"/>
      <c r="D65" s="4"/>
      <c r="E65" s="4"/>
      <c r="F65" s="4"/>
      <c r="G65" s="4"/>
      <c r="H65" s="4"/>
      <c r="I65" s="4"/>
      <c r="J65" s="4"/>
      <c r="K65" s="4"/>
      <c r="L65" s="4"/>
      <c r="M65" s="4"/>
      <c r="N65" s="4"/>
      <c r="O65" s="4"/>
      <c r="P65" s="4"/>
      <c r="Q65" s="4"/>
      <c r="R65" s="4"/>
      <c r="S65" s="4"/>
      <c r="T65" s="4"/>
      <c r="U65" s="4"/>
    </row>
    <row r="66" spans="1:21" s="21" customFormat="1" x14ac:dyDescent="0.3">
      <c r="A66" s="4"/>
      <c r="B66" s="4"/>
      <c r="C66" s="4"/>
      <c r="D66" s="4"/>
      <c r="E66" s="4"/>
      <c r="F66" s="4"/>
      <c r="G66" s="4"/>
      <c r="H66" s="4"/>
      <c r="I66" s="4"/>
      <c r="J66" s="4"/>
      <c r="K66" s="4"/>
      <c r="L66" s="4"/>
      <c r="M66" s="4"/>
      <c r="N66" s="4"/>
      <c r="O66" s="4"/>
      <c r="P66" s="4"/>
      <c r="Q66" s="4"/>
      <c r="R66" s="4"/>
      <c r="S66" s="4"/>
      <c r="T66" s="4"/>
      <c r="U66" s="4"/>
    </row>
    <row r="67" spans="1:21" s="21" customFormat="1" x14ac:dyDescent="0.3">
      <c r="A67" s="4"/>
      <c r="B67" s="4"/>
      <c r="C67" s="4"/>
      <c r="D67" s="4"/>
      <c r="E67" s="4"/>
      <c r="F67" s="4"/>
      <c r="G67" s="4"/>
      <c r="H67" s="4"/>
      <c r="I67" s="4"/>
      <c r="J67" s="4"/>
      <c r="K67" s="4"/>
      <c r="L67" s="4"/>
      <c r="M67" s="4"/>
      <c r="N67" s="4"/>
      <c r="O67" s="4"/>
      <c r="P67" s="4"/>
      <c r="Q67" s="4"/>
      <c r="R67" s="4"/>
      <c r="S67" s="4"/>
      <c r="T67" s="4"/>
      <c r="U67" s="4"/>
    </row>
    <row r="68" spans="1:21" s="21" customFormat="1" x14ac:dyDescent="0.3">
      <c r="A68" s="4"/>
      <c r="B68" s="4"/>
      <c r="C68" s="4"/>
      <c r="D68" s="4"/>
      <c r="E68" s="4"/>
      <c r="F68" s="4"/>
      <c r="G68" s="4"/>
      <c r="H68" s="4"/>
      <c r="I68" s="4"/>
      <c r="J68" s="4"/>
      <c r="K68" s="4"/>
      <c r="L68" s="4"/>
      <c r="M68" s="4"/>
      <c r="N68" s="4"/>
      <c r="O68" s="4"/>
      <c r="P68" s="4"/>
      <c r="Q68" s="4"/>
      <c r="R68" s="4"/>
      <c r="S68" s="4"/>
      <c r="T68" s="4"/>
      <c r="U68" s="4"/>
    </row>
    <row r="69" spans="1:21" s="21" customFormat="1" x14ac:dyDescent="0.3">
      <c r="A69" s="4"/>
      <c r="B69" s="4"/>
      <c r="C69" s="4"/>
      <c r="D69" s="4"/>
      <c r="E69" s="4"/>
      <c r="F69" s="4"/>
      <c r="G69" s="4"/>
      <c r="H69" s="4"/>
      <c r="I69" s="4"/>
      <c r="J69" s="4"/>
      <c r="K69" s="4"/>
      <c r="L69" s="4"/>
      <c r="M69" s="4"/>
      <c r="N69" s="4"/>
      <c r="O69" s="4"/>
      <c r="P69" s="4"/>
      <c r="Q69" s="4"/>
      <c r="R69" s="4"/>
      <c r="S69" s="4"/>
      <c r="T69" s="4"/>
      <c r="U69" s="4"/>
    </row>
    <row r="70" spans="1:21" s="21" customFormat="1" x14ac:dyDescent="0.3">
      <c r="A70" s="4"/>
      <c r="B70" s="4"/>
      <c r="C70" s="4"/>
      <c r="D70" s="4"/>
      <c r="E70" s="4"/>
      <c r="F70" s="4"/>
      <c r="G70" s="4"/>
      <c r="H70" s="4"/>
      <c r="I70" s="4"/>
      <c r="J70" s="4"/>
      <c r="K70" s="4"/>
      <c r="L70" s="4"/>
      <c r="M70" s="4"/>
      <c r="N70" s="4"/>
      <c r="O70" s="4"/>
      <c r="P70" s="4"/>
      <c r="Q70" s="4"/>
      <c r="R70" s="4"/>
      <c r="S70" s="4"/>
      <c r="T70" s="4"/>
      <c r="U70" s="4"/>
    </row>
    <row r="71" spans="1:21" s="21" customFormat="1" ht="14" customHeight="1" x14ac:dyDescent="0.3">
      <c r="A71" s="4"/>
      <c r="B71" s="4"/>
      <c r="C71" s="4"/>
      <c r="D71" s="4"/>
      <c r="E71" s="4"/>
      <c r="F71" s="4"/>
      <c r="G71" s="4"/>
      <c r="H71" s="4"/>
      <c r="I71" s="4"/>
      <c r="J71" s="4"/>
      <c r="K71" s="4"/>
      <c r="L71" s="4"/>
      <c r="M71" s="4"/>
      <c r="N71" s="4"/>
      <c r="O71" s="4"/>
      <c r="P71" s="4"/>
      <c r="Q71" s="4"/>
      <c r="R71" s="4"/>
      <c r="S71" s="4"/>
      <c r="T71" s="4"/>
      <c r="U71" s="4"/>
    </row>
    <row r="72" spans="1:21" s="21" customFormat="1" x14ac:dyDescent="0.3">
      <c r="A72" s="4"/>
      <c r="B72" s="4"/>
      <c r="C72" s="4"/>
      <c r="D72" s="4"/>
      <c r="E72" s="4"/>
      <c r="F72" s="4"/>
      <c r="G72" s="4"/>
      <c r="H72" s="4"/>
      <c r="I72" s="4"/>
      <c r="J72" s="4"/>
      <c r="K72" s="4"/>
      <c r="L72" s="4"/>
      <c r="M72" s="4"/>
      <c r="N72" s="4"/>
      <c r="O72" s="4"/>
      <c r="P72" s="4"/>
      <c r="Q72" s="4"/>
      <c r="R72" s="4"/>
      <c r="S72" s="4"/>
      <c r="T72" s="4"/>
      <c r="U72" s="4"/>
    </row>
    <row r="73" spans="1:21" s="21" customFormat="1" x14ac:dyDescent="0.3">
      <c r="A73" s="4"/>
      <c r="B73" s="4"/>
      <c r="C73" s="4"/>
      <c r="D73" s="4"/>
      <c r="E73" s="4"/>
      <c r="F73" s="4"/>
      <c r="G73" s="4"/>
      <c r="H73" s="4"/>
      <c r="I73" s="4"/>
      <c r="J73" s="4"/>
      <c r="K73" s="4"/>
      <c r="L73" s="4"/>
      <c r="M73" s="4"/>
      <c r="N73" s="4"/>
      <c r="O73" s="4"/>
      <c r="P73" s="4"/>
      <c r="Q73" s="4"/>
      <c r="R73" s="4"/>
      <c r="S73" s="4"/>
      <c r="T73" s="4"/>
      <c r="U73" s="4"/>
    </row>
    <row r="74" spans="1:21" s="21" customFormat="1" x14ac:dyDescent="0.3">
      <c r="A74" s="4"/>
      <c r="B74" s="4"/>
      <c r="C74" s="4"/>
      <c r="D74" s="4"/>
      <c r="E74" s="4"/>
      <c r="F74" s="4"/>
      <c r="G74" s="4"/>
      <c r="H74" s="4"/>
      <c r="I74" s="4"/>
      <c r="J74" s="4"/>
      <c r="K74" s="4"/>
      <c r="L74" s="4"/>
      <c r="M74" s="4"/>
      <c r="N74" s="4"/>
      <c r="O74" s="4"/>
      <c r="P74" s="4"/>
      <c r="Q74" s="4"/>
      <c r="R74" s="4"/>
      <c r="S74" s="4"/>
      <c r="T74" s="4"/>
      <c r="U74" s="4"/>
    </row>
    <row r="75" spans="1:21" s="21" customFormat="1" x14ac:dyDescent="0.3">
      <c r="A75" s="4"/>
      <c r="B75" s="4"/>
      <c r="C75" s="4"/>
      <c r="D75" s="4"/>
      <c r="E75" s="4"/>
      <c r="F75" s="4"/>
      <c r="G75" s="4"/>
      <c r="H75" s="4"/>
      <c r="I75" s="4"/>
      <c r="J75" s="4"/>
      <c r="K75" s="4"/>
      <c r="L75" s="4"/>
      <c r="M75" s="4"/>
      <c r="N75" s="4"/>
      <c r="O75" s="4"/>
      <c r="P75" s="4"/>
      <c r="Q75" s="4"/>
      <c r="R75" s="4"/>
      <c r="S75" s="4"/>
      <c r="T75" s="4"/>
      <c r="U75" s="4"/>
    </row>
    <row r="76" spans="1:21" s="21" customFormat="1" x14ac:dyDescent="0.3">
      <c r="A76" s="4"/>
      <c r="B76" s="4"/>
      <c r="C76" s="4"/>
      <c r="D76" s="4"/>
      <c r="E76" s="4"/>
      <c r="F76" s="4"/>
      <c r="G76" s="4"/>
      <c r="H76" s="4"/>
      <c r="I76" s="4"/>
      <c r="J76" s="4"/>
      <c r="K76" s="4"/>
      <c r="L76" s="4"/>
      <c r="M76" s="4"/>
      <c r="N76" s="4"/>
      <c r="O76" s="4"/>
      <c r="P76" s="4"/>
      <c r="Q76" s="4"/>
      <c r="R76" s="4"/>
      <c r="S76" s="4"/>
      <c r="T76" s="4"/>
      <c r="U76" s="4"/>
    </row>
    <row r="77" spans="1:21" s="21" customFormat="1" x14ac:dyDescent="0.3">
      <c r="A77" s="4"/>
      <c r="B77" s="4"/>
      <c r="C77" s="4"/>
      <c r="D77" s="4"/>
      <c r="E77" s="4"/>
      <c r="F77" s="4"/>
      <c r="G77" s="4"/>
      <c r="H77" s="4"/>
      <c r="I77" s="4"/>
      <c r="J77" s="4"/>
      <c r="K77" s="4"/>
      <c r="L77" s="4"/>
      <c r="M77" s="4"/>
      <c r="N77" s="4"/>
      <c r="O77" s="4"/>
      <c r="P77" s="4"/>
      <c r="Q77" s="4"/>
      <c r="R77" s="4"/>
      <c r="S77" s="4"/>
      <c r="T77" s="4"/>
      <c r="U77" s="4"/>
    </row>
    <row r="78" spans="1:21" s="21" customFormat="1" x14ac:dyDescent="0.3">
      <c r="A78" s="4"/>
      <c r="B78" s="4"/>
      <c r="C78" s="4"/>
      <c r="D78" s="4"/>
      <c r="E78" s="4"/>
      <c r="F78" s="4"/>
      <c r="G78" s="4"/>
      <c r="H78" s="4"/>
      <c r="I78" s="4"/>
      <c r="J78" s="4"/>
      <c r="K78" s="4"/>
      <c r="L78" s="4"/>
      <c r="M78" s="4"/>
      <c r="N78" s="4"/>
      <c r="O78" s="4"/>
      <c r="P78" s="4"/>
      <c r="Q78" s="4"/>
      <c r="R78" s="4"/>
      <c r="S78" s="4"/>
      <c r="T78" s="4"/>
      <c r="U78" s="4"/>
    </row>
    <row r="79" spans="1:21" s="21" customFormat="1" x14ac:dyDescent="0.3">
      <c r="A79" s="4"/>
      <c r="B79" s="4"/>
      <c r="C79" s="4"/>
      <c r="D79" s="4"/>
      <c r="E79" s="4"/>
      <c r="F79" s="4"/>
      <c r="G79" s="4"/>
      <c r="H79" s="4"/>
      <c r="I79" s="4"/>
      <c r="J79" s="4"/>
      <c r="K79" s="4"/>
      <c r="L79" s="4"/>
      <c r="M79" s="4"/>
      <c r="N79" s="4"/>
      <c r="O79" s="4"/>
      <c r="P79" s="4"/>
      <c r="Q79" s="4"/>
      <c r="R79" s="4"/>
      <c r="S79" s="4"/>
      <c r="T79" s="4"/>
      <c r="U79" s="4"/>
    </row>
    <row r="80" spans="1:21" s="21" customFormat="1" x14ac:dyDescent="0.3">
      <c r="A80" s="4"/>
      <c r="B80" s="4"/>
      <c r="C80" s="4"/>
      <c r="D80" s="4"/>
      <c r="E80" s="4"/>
      <c r="F80" s="4"/>
      <c r="G80" s="4"/>
      <c r="H80" s="4"/>
      <c r="I80" s="4"/>
      <c r="J80" s="4"/>
      <c r="K80" s="4"/>
      <c r="L80" s="4"/>
      <c r="M80" s="4"/>
      <c r="N80" s="4"/>
      <c r="O80" s="4"/>
      <c r="P80" s="4"/>
      <c r="Q80" s="4"/>
      <c r="R80" s="4"/>
      <c r="S80" s="4"/>
      <c r="T80" s="4"/>
      <c r="U80" s="4"/>
    </row>
    <row r="81" spans="1:21" s="21" customFormat="1" ht="14" customHeight="1" x14ac:dyDescent="0.3">
      <c r="A81" s="4"/>
      <c r="B81" s="4"/>
      <c r="C81" s="4"/>
      <c r="D81" s="4"/>
      <c r="E81" s="4"/>
      <c r="F81" s="4"/>
      <c r="G81" s="4"/>
      <c r="H81" s="4"/>
      <c r="I81" s="4"/>
      <c r="J81" s="4"/>
      <c r="K81" s="4"/>
      <c r="L81" s="4"/>
      <c r="M81" s="4"/>
      <c r="N81" s="4"/>
      <c r="O81" s="4"/>
      <c r="P81" s="4"/>
      <c r="Q81" s="4"/>
      <c r="R81" s="4"/>
      <c r="S81" s="4"/>
      <c r="T81" s="4"/>
      <c r="U81" s="4"/>
    </row>
    <row r="82" spans="1:21" s="21" customFormat="1" x14ac:dyDescent="0.3">
      <c r="A82" s="4"/>
      <c r="B82" s="4"/>
      <c r="C82" s="4"/>
      <c r="D82" s="4"/>
      <c r="E82" s="4"/>
      <c r="F82" s="4"/>
      <c r="G82" s="4"/>
      <c r="H82" s="4"/>
      <c r="I82" s="4"/>
      <c r="J82" s="4"/>
      <c r="K82" s="4"/>
      <c r="L82" s="4"/>
      <c r="M82" s="4"/>
      <c r="N82" s="4"/>
      <c r="O82" s="4"/>
      <c r="P82" s="4"/>
      <c r="Q82" s="4"/>
      <c r="R82" s="4"/>
      <c r="S82" s="4"/>
      <c r="T82" s="4"/>
      <c r="U82" s="4"/>
    </row>
    <row r="83" spans="1:21" s="21" customFormat="1" x14ac:dyDescent="0.3">
      <c r="A83" s="4"/>
      <c r="B83" s="4"/>
      <c r="C83" s="4"/>
      <c r="D83" s="4"/>
      <c r="E83" s="4"/>
      <c r="F83" s="4"/>
      <c r="G83" s="4"/>
      <c r="H83" s="4"/>
      <c r="I83" s="4"/>
      <c r="J83" s="4"/>
      <c r="K83" s="4"/>
      <c r="L83" s="4"/>
      <c r="M83" s="4"/>
      <c r="N83" s="4"/>
      <c r="O83" s="4"/>
      <c r="P83" s="4"/>
      <c r="Q83" s="4"/>
      <c r="R83" s="4"/>
      <c r="S83" s="4"/>
      <c r="T83" s="4"/>
      <c r="U83" s="4"/>
    </row>
    <row r="84" spans="1:21" s="21" customFormat="1" x14ac:dyDescent="0.3">
      <c r="A84" s="4"/>
      <c r="B84" s="4"/>
      <c r="C84" s="4"/>
      <c r="D84" s="4"/>
      <c r="E84" s="4"/>
      <c r="F84" s="4"/>
      <c r="G84" s="4"/>
      <c r="H84" s="4"/>
      <c r="I84" s="4"/>
      <c r="J84" s="4"/>
      <c r="K84" s="4"/>
      <c r="L84" s="4"/>
      <c r="M84" s="4"/>
      <c r="N84" s="4"/>
      <c r="O84" s="4"/>
      <c r="P84" s="4"/>
      <c r="Q84" s="4"/>
      <c r="R84" s="4"/>
      <c r="S84" s="4"/>
      <c r="T84" s="4"/>
      <c r="U84" s="4"/>
    </row>
    <row r="85" spans="1:21" s="21" customFormat="1" x14ac:dyDescent="0.3">
      <c r="A85" s="4"/>
      <c r="B85" s="4"/>
      <c r="C85" s="4"/>
      <c r="D85" s="4"/>
      <c r="E85" s="4"/>
      <c r="F85" s="4"/>
      <c r="G85" s="4"/>
      <c r="H85" s="4"/>
      <c r="I85" s="4"/>
      <c r="J85" s="4"/>
      <c r="K85" s="4"/>
      <c r="L85" s="4"/>
      <c r="M85" s="4"/>
      <c r="N85" s="4"/>
      <c r="O85" s="4"/>
      <c r="P85" s="4"/>
      <c r="Q85" s="4"/>
      <c r="R85" s="4"/>
      <c r="S85" s="4"/>
      <c r="T85" s="4"/>
      <c r="U85" s="4"/>
    </row>
    <row r="86" spans="1:21" s="21" customFormat="1" x14ac:dyDescent="0.3">
      <c r="A86" s="4"/>
      <c r="B86" s="4"/>
      <c r="C86" s="4"/>
      <c r="D86" s="4"/>
      <c r="E86" s="4"/>
      <c r="F86" s="4"/>
      <c r="G86" s="4"/>
      <c r="H86" s="4"/>
      <c r="I86" s="4"/>
      <c r="J86" s="4"/>
      <c r="K86" s="4"/>
      <c r="L86" s="4"/>
      <c r="M86" s="4"/>
      <c r="N86" s="4"/>
      <c r="O86" s="4"/>
      <c r="P86" s="4"/>
      <c r="Q86" s="4"/>
      <c r="R86" s="4"/>
      <c r="S86" s="4"/>
      <c r="T86" s="4"/>
      <c r="U86" s="4"/>
    </row>
    <row r="87" spans="1:21" s="21" customFormat="1" x14ac:dyDescent="0.3">
      <c r="A87" s="4"/>
      <c r="B87" s="4"/>
      <c r="C87" s="4"/>
      <c r="D87" s="4"/>
      <c r="E87" s="4"/>
      <c r="F87" s="4"/>
      <c r="G87" s="4"/>
      <c r="H87" s="4"/>
      <c r="I87" s="4"/>
      <c r="J87" s="4"/>
      <c r="K87" s="4"/>
      <c r="L87" s="4"/>
      <c r="M87" s="4"/>
      <c r="N87" s="4"/>
      <c r="O87" s="4"/>
      <c r="P87" s="4"/>
      <c r="Q87" s="4"/>
      <c r="R87" s="4"/>
      <c r="S87" s="4"/>
      <c r="T87" s="4"/>
      <c r="U87" s="4"/>
    </row>
    <row r="88" spans="1:21" s="21" customFormat="1" x14ac:dyDescent="0.3">
      <c r="A88" s="4"/>
      <c r="B88" s="4"/>
      <c r="C88" s="4"/>
      <c r="D88" s="4"/>
      <c r="E88" s="4"/>
      <c r="F88" s="4"/>
      <c r="G88" s="4"/>
      <c r="H88" s="4"/>
      <c r="I88" s="4"/>
      <c r="J88" s="4"/>
      <c r="K88" s="4"/>
      <c r="L88" s="4"/>
      <c r="M88" s="4"/>
      <c r="N88" s="4"/>
      <c r="O88" s="4"/>
      <c r="P88" s="4"/>
      <c r="Q88" s="4"/>
      <c r="R88" s="4"/>
      <c r="S88" s="4"/>
      <c r="T88" s="4"/>
      <c r="U88" s="4"/>
    </row>
    <row r="89" spans="1:21" s="21" customFormat="1" x14ac:dyDescent="0.3">
      <c r="A89" s="4"/>
      <c r="B89" s="4"/>
      <c r="C89" s="4"/>
      <c r="D89" s="4"/>
      <c r="E89" s="4"/>
      <c r="F89" s="4"/>
      <c r="G89" s="4"/>
      <c r="H89" s="4"/>
      <c r="I89" s="4"/>
      <c r="J89" s="4"/>
      <c r="K89" s="4"/>
      <c r="L89" s="4"/>
      <c r="M89" s="4"/>
      <c r="N89" s="4"/>
      <c r="O89" s="4"/>
      <c r="P89" s="4"/>
      <c r="Q89" s="4"/>
      <c r="R89" s="4"/>
      <c r="S89" s="4"/>
      <c r="T89" s="4"/>
      <c r="U89" s="4"/>
    </row>
    <row r="90" spans="1:21" s="21" customFormat="1" x14ac:dyDescent="0.3">
      <c r="A90" s="4"/>
      <c r="B90" s="4"/>
      <c r="C90" s="4"/>
      <c r="D90" s="4"/>
      <c r="E90" s="4"/>
      <c r="F90" s="4"/>
      <c r="G90" s="4"/>
      <c r="H90" s="4"/>
      <c r="I90" s="4"/>
      <c r="J90" s="4"/>
      <c r="K90" s="4"/>
      <c r="L90" s="4"/>
      <c r="M90" s="4"/>
      <c r="N90" s="4"/>
      <c r="O90" s="4"/>
      <c r="P90" s="4"/>
      <c r="Q90" s="4"/>
      <c r="R90" s="4"/>
      <c r="S90" s="4"/>
      <c r="T90" s="4"/>
      <c r="U90" s="4"/>
    </row>
    <row r="91" spans="1:21" s="21" customFormat="1" ht="14" customHeight="1" x14ac:dyDescent="0.3">
      <c r="A91" s="4"/>
      <c r="B91" s="4"/>
      <c r="C91" s="4"/>
      <c r="D91" s="4"/>
      <c r="E91" s="4"/>
      <c r="F91" s="4"/>
      <c r="G91" s="4"/>
      <c r="H91" s="4"/>
      <c r="I91" s="4"/>
      <c r="J91" s="4"/>
      <c r="K91" s="4"/>
      <c r="L91" s="4"/>
      <c r="M91" s="4"/>
      <c r="N91" s="4"/>
      <c r="O91" s="4"/>
      <c r="P91" s="4"/>
      <c r="Q91" s="4"/>
      <c r="R91" s="4"/>
      <c r="S91" s="4"/>
      <c r="T91" s="4"/>
      <c r="U91" s="4"/>
    </row>
    <row r="92" spans="1:21" s="21" customFormat="1" x14ac:dyDescent="0.3">
      <c r="A92" s="4"/>
      <c r="B92" s="4"/>
      <c r="C92" s="4"/>
      <c r="D92" s="4"/>
      <c r="E92" s="4"/>
      <c r="F92" s="4"/>
      <c r="G92" s="4"/>
      <c r="H92" s="4"/>
      <c r="I92" s="4"/>
      <c r="J92" s="4"/>
      <c r="K92" s="4"/>
      <c r="L92" s="4"/>
      <c r="M92" s="4"/>
      <c r="N92" s="4"/>
      <c r="O92" s="4"/>
      <c r="P92" s="4"/>
      <c r="Q92" s="4"/>
      <c r="R92" s="4"/>
      <c r="S92" s="4"/>
      <c r="T92" s="4"/>
      <c r="U92" s="4"/>
    </row>
    <row r="93" spans="1:21" s="21" customFormat="1" x14ac:dyDescent="0.3">
      <c r="A93" s="4"/>
      <c r="B93" s="4"/>
      <c r="C93" s="4"/>
      <c r="D93" s="4"/>
      <c r="E93" s="4"/>
      <c r="F93" s="4"/>
      <c r="G93" s="4"/>
      <c r="H93" s="4"/>
      <c r="I93" s="4"/>
      <c r="J93" s="4"/>
      <c r="K93" s="4"/>
      <c r="L93" s="4"/>
      <c r="M93" s="4"/>
      <c r="N93" s="4"/>
      <c r="O93" s="4"/>
      <c r="P93" s="4"/>
      <c r="Q93" s="4"/>
      <c r="R93" s="4"/>
      <c r="S93" s="4"/>
      <c r="T93" s="4"/>
      <c r="U93" s="4"/>
    </row>
    <row r="94" spans="1:21" s="21" customFormat="1" x14ac:dyDescent="0.3">
      <c r="A94" s="4"/>
      <c r="B94" s="4"/>
      <c r="C94" s="4"/>
      <c r="D94" s="4"/>
      <c r="E94" s="4"/>
      <c r="F94" s="4"/>
      <c r="G94" s="4"/>
      <c r="H94" s="4"/>
      <c r="I94" s="4"/>
      <c r="J94" s="4"/>
      <c r="K94" s="4"/>
      <c r="L94" s="4"/>
      <c r="M94" s="4"/>
      <c r="N94" s="4"/>
      <c r="O94" s="4"/>
      <c r="P94" s="4"/>
      <c r="Q94" s="4"/>
      <c r="R94" s="4"/>
      <c r="S94" s="4"/>
      <c r="T94" s="4"/>
      <c r="U94" s="4"/>
    </row>
    <row r="95" spans="1:21" s="21" customFormat="1" x14ac:dyDescent="0.3">
      <c r="A95" s="4"/>
      <c r="B95" s="4"/>
      <c r="C95" s="4"/>
      <c r="D95" s="4"/>
      <c r="E95" s="4"/>
      <c r="F95" s="4"/>
      <c r="G95" s="4"/>
      <c r="H95" s="4"/>
      <c r="I95" s="4"/>
      <c r="J95" s="4"/>
      <c r="K95" s="4"/>
      <c r="L95" s="4"/>
      <c r="M95" s="4"/>
      <c r="N95" s="4"/>
      <c r="O95" s="4"/>
      <c r="P95" s="4"/>
      <c r="Q95" s="4"/>
      <c r="R95" s="4"/>
      <c r="S95" s="4"/>
      <c r="T95" s="4"/>
      <c r="U95" s="4"/>
    </row>
    <row r="96" spans="1:21" s="21" customFormat="1" x14ac:dyDescent="0.3">
      <c r="A96" s="4"/>
      <c r="B96" s="4"/>
      <c r="C96" s="4"/>
      <c r="D96" s="4"/>
      <c r="E96" s="4"/>
      <c r="F96" s="4"/>
      <c r="G96" s="4"/>
      <c r="H96" s="4"/>
      <c r="I96" s="4"/>
      <c r="J96" s="4"/>
      <c r="K96" s="4"/>
      <c r="L96" s="4"/>
      <c r="M96" s="4"/>
      <c r="N96" s="4"/>
      <c r="O96" s="4"/>
      <c r="P96" s="4"/>
      <c r="Q96" s="4"/>
      <c r="R96" s="4"/>
      <c r="S96" s="4"/>
      <c r="T96" s="4"/>
      <c r="U96" s="4"/>
    </row>
    <row r="97" spans="1:21" s="21" customFormat="1" x14ac:dyDescent="0.3">
      <c r="A97" s="4"/>
      <c r="B97" s="4"/>
      <c r="C97" s="4"/>
      <c r="D97" s="4"/>
      <c r="E97" s="4"/>
      <c r="F97" s="4"/>
      <c r="G97" s="4"/>
      <c r="H97" s="4"/>
      <c r="I97" s="4"/>
      <c r="J97" s="4"/>
      <c r="K97" s="4"/>
      <c r="L97" s="4"/>
      <c r="M97" s="4"/>
      <c r="N97" s="4"/>
      <c r="O97" s="4"/>
      <c r="P97" s="4"/>
      <c r="Q97" s="4"/>
      <c r="R97" s="4"/>
      <c r="S97" s="4"/>
      <c r="T97" s="4"/>
      <c r="U97" s="4"/>
    </row>
    <row r="98" spans="1:21" s="21" customFormat="1" x14ac:dyDescent="0.3">
      <c r="A98" s="4"/>
      <c r="B98" s="4"/>
      <c r="C98" s="4"/>
      <c r="D98" s="4"/>
      <c r="E98" s="4"/>
      <c r="F98" s="4"/>
      <c r="G98" s="4"/>
      <c r="H98" s="4"/>
      <c r="I98" s="4"/>
      <c r="J98" s="4"/>
      <c r="K98" s="4"/>
      <c r="L98" s="4"/>
      <c r="M98" s="4"/>
      <c r="N98" s="4"/>
      <c r="O98" s="4"/>
      <c r="P98" s="4"/>
      <c r="Q98" s="4"/>
      <c r="R98" s="4"/>
      <c r="S98" s="4"/>
      <c r="T98" s="4"/>
      <c r="U98" s="4"/>
    </row>
    <row r="99" spans="1:21" s="21" customFormat="1" x14ac:dyDescent="0.3">
      <c r="A99" s="4"/>
      <c r="B99" s="4"/>
      <c r="C99" s="4"/>
      <c r="D99" s="4"/>
      <c r="E99" s="4"/>
      <c r="F99" s="4"/>
      <c r="G99" s="4"/>
      <c r="H99" s="4"/>
      <c r="I99" s="4"/>
      <c r="J99" s="4"/>
      <c r="K99" s="4"/>
      <c r="L99" s="4"/>
      <c r="M99" s="4"/>
      <c r="N99" s="4"/>
      <c r="O99" s="4"/>
      <c r="P99" s="4"/>
      <c r="Q99" s="4"/>
      <c r="R99" s="4"/>
      <c r="S99" s="4"/>
      <c r="T99" s="4"/>
      <c r="U99" s="4"/>
    </row>
    <row r="100" spans="1:21" s="21" customFormat="1" x14ac:dyDescent="0.3">
      <c r="A100" s="4"/>
      <c r="B100" s="4"/>
      <c r="C100" s="4"/>
      <c r="D100" s="4"/>
      <c r="E100" s="4"/>
      <c r="F100" s="4"/>
      <c r="G100" s="4"/>
      <c r="H100" s="4"/>
      <c r="I100" s="4"/>
      <c r="J100" s="4"/>
      <c r="K100" s="4"/>
      <c r="L100" s="4"/>
      <c r="M100" s="4"/>
      <c r="N100" s="4"/>
      <c r="O100" s="4"/>
      <c r="P100" s="4"/>
      <c r="Q100" s="4"/>
      <c r="R100" s="4"/>
      <c r="S100" s="4"/>
      <c r="T100" s="4"/>
      <c r="U100" s="4"/>
    </row>
    <row r="101" spans="1:21" s="21" customFormat="1" ht="14" customHeight="1" x14ac:dyDescent="0.3">
      <c r="A101" s="4"/>
      <c r="B101" s="4"/>
      <c r="C101" s="4"/>
      <c r="D101" s="4"/>
      <c r="E101" s="4"/>
      <c r="F101" s="4"/>
      <c r="G101" s="4"/>
      <c r="H101" s="4"/>
      <c r="I101" s="4"/>
      <c r="J101" s="4"/>
      <c r="K101" s="4"/>
      <c r="L101" s="4"/>
      <c r="M101" s="4"/>
      <c r="N101" s="4"/>
      <c r="O101" s="4"/>
      <c r="P101" s="4"/>
      <c r="Q101" s="4"/>
      <c r="R101" s="4"/>
      <c r="S101" s="4"/>
      <c r="T101" s="4"/>
      <c r="U101" s="4"/>
    </row>
    <row r="102" spans="1:21" s="21" customFormat="1" x14ac:dyDescent="0.3">
      <c r="A102" s="4"/>
      <c r="B102" s="4"/>
      <c r="C102" s="4"/>
      <c r="D102" s="4"/>
      <c r="E102" s="4"/>
      <c r="F102" s="4"/>
      <c r="G102" s="4"/>
      <c r="H102" s="4"/>
      <c r="I102" s="4"/>
      <c r="J102" s="4"/>
      <c r="K102" s="4"/>
      <c r="L102" s="4"/>
      <c r="M102" s="4"/>
      <c r="N102" s="4"/>
      <c r="O102" s="4"/>
      <c r="P102" s="4"/>
      <c r="Q102" s="4"/>
      <c r="R102" s="4"/>
      <c r="S102" s="4"/>
      <c r="T102" s="4"/>
      <c r="U102" s="4"/>
    </row>
    <row r="103" spans="1:21" s="21" customFormat="1" x14ac:dyDescent="0.3">
      <c r="A103" s="4"/>
      <c r="B103" s="4"/>
      <c r="C103" s="4"/>
      <c r="D103" s="4"/>
      <c r="E103" s="4"/>
      <c r="F103" s="4"/>
      <c r="G103" s="4"/>
      <c r="H103" s="4"/>
      <c r="I103" s="4"/>
      <c r="J103" s="4"/>
      <c r="K103" s="4"/>
      <c r="L103" s="4"/>
      <c r="M103" s="4"/>
      <c r="N103" s="4"/>
      <c r="O103" s="4"/>
      <c r="P103" s="4"/>
      <c r="Q103" s="4"/>
      <c r="R103" s="4"/>
      <c r="S103" s="4"/>
      <c r="T103" s="4"/>
      <c r="U103" s="4"/>
    </row>
    <row r="104" spans="1:21" s="21" customFormat="1" x14ac:dyDescent="0.3">
      <c r="A104" s="4"/>
      <c r="B104" s="4"/>
      <c r="C104" s="4"/>
      <c r="D104" s="4"/>
      <c r="E104" s="4"/>
      <c r="F104" s="4"/>
      <c r="G104" s="4"/>
      <c r="H104" s="4"/>
      <c r="I104" s="4"/>
      <c r="J104" s="4"/>
      <c r="K104" s="4"/>
      <c r="L104" s="4"/>
      <c r="M104" s="4"/>
      <c r="N104" s="4"/>
      <c r="O104" s="4"/>
      <c r="P104" s="4"/>
      <c r="Q104" s="4"/>
      <c r="R104" s="4"/>
      <c r="S104" s="4"/>
      <c r="T104" s="4"/>
      <c r="U104" s="4"/>
    </row>
    <row r="105" spans="1:21" s="21" customFormat="1" x14ac:dyDescent="0.3">
      <c r="A105" s="4"/>
      <c r="B105" s="4"/>
      <c r="C105" s="4"/>
      <c r="D105" s="4"/>
      <c r="E105" s="4"/>
      <c r="F105" s="4"/>
      <c r="G105" s="4"/>
      <c r="H105" s="4"/>
      <c r="I105" s="4"/>
      <c r="J105" s="4"/>
      <c r="K105" s="4"/>
      <c r="L105" s="4"/>
      <c r="M105" s="4"/>
      <c r="N105" s="4"/>
      <c r="O105" s="4"/>
      <c r="P105" s="4"/>
      <c r="Q105" s="4"/>
      <c r="R105" s="4"/>
      <c r="S105" s="4"/>
      <c r="T105" s="4"/>
      <c r="U105" s="4"/>
    </row>
    <row r="106" spans="1:21" s="21" customFormat="1" x14ac:dyDescent="0.3">
      <c r="A106" s="4"/>
      <c r="B106" s="4"/>
      <c r="C106" s="4"/>
      <c r="D106" s="4"/>
      <c r="E106" s="4"/>
      <c r="F106" s="4"/>
      <c r="G106" s="4"/>
      <c r="H106" s="4"/>
      <c r="I106" s="4"/>
      <c r="J106" s="4"/>
      <c r="K106" s="4"/>
      <c r="L106" s="4"/>
      <c r="M106" s="4"/>
      <c r="N106" s="4"/>
      <c r="O106" s="4"/>
      <c r="P106" s="4"/>
      <c r="Q106" s="4"/>
      <c r="R106" s="4"/>
      <c r="S106" s="4"/>
      <c r="T106" s="4"/>
      <c r="U106" s="4"/>
    </row>
    <row r="107" spans="1:21" s="21" customFormat="1" x14ac:dyDescent="0.3">
      <c r="A107" s="4"/>
      <c r="B107" s="4"/>
      <c r="C107" s="4"/>
      <c r="D107" s="4"/>
      <c r="E107" s="4"/>
      <c r="F107" s="4"/>
      <c r="G107" s="4"/>
      <c r="H107" s="4"/>
      <c r="I107" s="4"/>
      <c r="J107" s="4"/>
      <c r="K107" s="4"/>
      <c r="L107" s="4"/>
      <c r="M107" s="4"/>
      <c r="N107" s="4"/>
      <c r="O107" s="4"/>
      <c r="P107" s="4"/>
      <c r="Q107" s="4"/>
      <c r="R107" s="4"/>
      <c r="S107" s="4"/>
      <c r="T107" s="4"/>
      <c r="U107" s="4"/>
    </row>
    <row r="108" spans="1:21" s="21" customFormat="1" x14ac:dyDescent="0.3">
      <c r="A108" s="4"/>
      <c r="B108" s="4"/>
      <c r="C108" s="4"/>
      <c r="D108" s="4"/>
      <c r="E108" s="4"/>
      <c r="F108" s="4"/>
      <c r="G108" s="4"/>
      <c r="H108" s="4"/>
      <c r="I108" s="4"/>
      <c r="J108" s="4"/>
      <c r="K108" s="4"/>
      <c r="L108" s="4"/>
      <c r="M108" s="4"/>
      <c r="N108" s="4"/>
      <c r="O108" s="4"/>
      <c r="P108" s="4"/>
      <c r="Q108" s="4"/>
      <c r="R108" s="4"/>
      <c r="S108" s="4"/>
      <c r="T108" s="4"/>
      <c r="U108" s="4"/>
    </row>
    <row r="109" spans="1:21" s="21" customFormat="1" x14ac:dyDescent="0.3">
      <c r="A109" s="4"/>
      <c r="B109" s="4"/>
      <c r="C109" s="4"/>
      <c r="D109" s="4"/>
      <c r="E109" s="4"/>
      <c r="F109" s="4"/>
      <c r="G109" s="4"/>
      <c r="H109" s="4"/>
      <c r="I109" s="4"/>
      <c r="J109" s="4"/>
      <c r="K109" s="4"/>
      <c r="L109" s="4"/>
      <c r="M109" s="4"/>
      <c r="N109" s="4"/>
      <c r="O109" s="4"/>
      <c r="P109" s="4"/>
      <c r="Q109" s="4"/>
      <c r="R109" s="4"/>
      <c r="S109" s="4"/>
      <c r="T109" s="4"/>
      <c r="U109" s="4"/>
    </row>
    <row r="110" spans="1:21" s="21" customFormat="1" x14ac:dyDescent="0.3">
      <c r="A110" s="4"/>
      <c r="B110" s="4"/>
      <c r="C110" s="4"/>
      <c r="D110" s="4"/>
      <c r="E110" s="4"/>
      <c r="F110" s="4"/>
      <c r="G110" s="4"/>
      <c r="H110" s="4"/>
      <c r="I110" s="4"/>
      <c r="J110" s="4"/>
      <c r="K110" s="4"/>
      <c r="L110" s="4"/>
      <c r="M110" s="4"/>
      <c r="N110" s="4"/>
      <c r="O110" s="4"/>
      <c r="P110" s="4"/>
      <c r="Q110" s="4"/>
      <c r="R110" s="4"/>
      <c r="S110" s="4"/>
      <c r="T110" s="4"/>
      <c r="U110" s="4"/>
    </row>
    <row r="111" spans="1:21" s="21" customFormat="1" ht="14" customHeight="1" x14ac:dyDescent="0.3">
      <c r="A111" s="4"/>
      <c r="B111" s="4"/>
      <c r="C111" s="4"/>
      <c r="D111" s="4"/>
      <c r="E111" s="4"/>
      <c r="F111" s="4"/>
      <c r="G111" s="4"/>
      <c r="H111" s="4"/>
      <c r="I111" s="4"/>
      <c r="J111" s="4"/>
      <c r="K111" s="4"/>
      <c r="L111" s="4"/>
      <c r="M111" s="4"/>
      <c r="N111" s="4"/>
      <c r="O111" s="4"/>
      <c r="P111" s="4"/>
      <c r="Q111" s="4"/>
      <c r="R111" s="4"/>
      <c r="S111" s="4"/>
      <c r="T111" s="4"/>
      <c r="U111" s="4"/>
    </row>
    <row r="112" spans="1:21" s="21" customFormat="1" ht="18" customHeight="1" x14ac:dyDescent="0.3">
      <c r="A112" s="4"/>
      <c r="B112" s="4"/>
      <c r="C112" s="4"/>
      <c r="D112" s="4"/>
      <c r="E112" s="4"/>
      <c r="F112" s="4"/>
      <c r="G112" s="4"/>
      <c r="H112" s="4"/>
      <c r="I112" s="4"/>
      <c r="J112" s="4"/>
      <c r="K112" s="4"/>
      <c r="L112" s="4"/>
      <c r="M112" s="4"/>
      <c r="N112" s="4"/>
      <c r="O112" s="4"/>
      <c r="P112" s="4"/>
      <c r="Q112" s="4"/>
      <c r="R112" s="4"/>
      <c r="S112" s="4"/>
      <c r="T112" s="4"/>
      <c r="U112" s="4"/>
    </row>
    <row r="113" spans="1:21" s="21" customFormat="1" ht="18" customHeight="1" x14ac:dyDescent="0.3">
      <c r="A113" s="4"/>
      <c r="B113" s="4"/>
      <c r="C113" s="4"/>
      <c r="D113" s="4"/>
      <c r="E113" s="4"/>
      <c r="F113" s="4"/>
      <c r="G113" s="4"/>
      <c r="H113" s="4"/>
      <c r="I113" s="4"/>
      <c r="J113" s="4"/>
      <c r="K113" s="4"/>
      <c r="L113" s="4"/>
      <c r="M113" s="4"/>
      <c r="N113" s="4"/>
      <c r="O113" s="4"/>
      <c r="P113" s="4"/>
      <c r="Q113" s="4"/>
      <c r="R113" s="4"/>
      <c r="S113" s="4"/>
      <c r="T113" s="4"/>
      <c r="U113" s="4"/>
    </row>
    <row r="114" spans="1:21" s="21" customFormat="1" ht="18" customHeight="1" x14ac:dyDescent="0.3">
      <c r="A114" s="4"/>
      <c r="B114" s="4"/>
      <c r="C114" s="4"/>
      <c r="D114" s="4"/>
      <c r="E114" s="4"/>
      <c r="F114" s="4"/>
      <c r="G114" s="4"/>
      <c r="H114" s="4"/>
      <c r="I114" s="4"/>
      <c r="J114" s="4"/>
      <c r="K114" s="4"/>
      <c r="L114" s="4"/>
      <c r="M114" s="4"/>
      <c r="N114" s="4"/>
      <c r="O114" s="4"/>
      <c r="P114" s="4"/>
      <c r="Q114" s="4"/>
      <c r="R114" s="4"/>
      <c r="S114" s="4"/>
      <c r="T114" s="4"/>
      <c r="U114" s="4"/>
    </row>
    <row r="115" spans="1:21" s="21" customFormat="1" ht="18" customHeight="1" x14ac:dyDescent="0.3">
      <c r="A115" s="4"/>
      <c r="B115" s="4"/>
      <c r="C115" s="4"/>
      <c r="D115" s="4"/>
      <c r="E115" s="4"/>
      <c r="F115" s="4"/>
      <c r="G115" s="4"/>
      <c r="H115" s="4"/>
      <c r="I115" s="4"/>
      <c r="J115" s="4"/>
      <c r="K115" s="4"/>
      <c r="L115" s="4"/>
      <c r="M115" s="4"/>
      <c r="N115" s="4"/>
      <c r="O115" s="4"/>
      <c r="P115" s="4"/>
      <c r="Q115" s="4"/>
      <c r="R115" s="4"/>
      <c r="S115" s="4"/>
      <c r="T115" s="4"/>
      <c r="U115" s="4"/>
    </row>
    <row r="116" spans="1:21" s="21" customFormat="1" ht="18" customHeight="1" x14ac:dyDescent="0.3">
      <c r="A116" s="4"/>
      <c r="B116" s="4"/>
      <c r="C116" s="4"/>
      <c r="D116" s="4"/>
      <c r="E116" s="4"/>
      <c r="F116" s="4"/>
      <c r="G116" s="4"/>
      <c r="H116" s="4"/>
      <c r="I116" s="4"/>
      <c r="J116" s="4"/>
      <c r="K116" s="4"/>
      <c r="L116" s="4"/>
      <c r="M116" s="4"/>
      <c r="N116" s="4"/>
      <c r="O116" s="4"/>
      <c r="P116" s="4"/>
      <c r="Q116" s="4"/>
      <c r="R116" s="4"/>
      <c r="S116" s="4"/>
      <c r="T116" s="4"/>
      <c r="U116" s="4"/>
    </row>
    <row r="117" spans="1:21" s="21" customFormat="1" ht="18" customHeight="1" x14ac:dyDescent="0.3">
      <c r="A117" s="4"/>
      <c r="B117" s="4"/>
      <c r="C117" s="4"/>
      <c r="D117" s="4"/>
      <c r="E117" s="4"/>
      <c r="F117" s="4"/>
      <c r="G117" s="4"/>
      <c r="H117" s="4"/>
      <c r="I117" s="4"/>
      <c r="J117" s="4"/>
      <c r="K117" s="4"/>
      <c r="L117" s="4"/>
      <c r="M117" s="4"/>
      <c r="N117" s="4"/>
      <c r="O117" s="4"/>
      <c r="P117" s="4"/>
      <c r="Q117" s="4"/>
      <c r="R117" s="4"/>
      <c r="S117" s="4"/>
      <c r="T117" s="4"/>
      <c r="U117" s="4"/>
    </row>
    <row r="118" spans="1:21" s="21" customFormat="1" ht="18" customHeight="1" x14ac:dyDescent="0.3">
      <c r="A118" s="4"/>
      <c r="B118" s="4"/>
      <c r="C118" s="4"/>
      <c r="D118" s="4"/>
      <c r="E118" s="4"/>
      <c r="F118" s="4"/>
      <c r="G118" s="4"/>
      <c r="H118" s="4"/>
      <c r="I118" s="4"/>
      <c r="J118" s="4"/>
      <c r="K118" s="4"/>
      <c r="L118" s="4"/>
      <c r="M118" s="4"/>
      <c r="N118" s="4"/>
      <c r="O118" s="4"/>
      <c r="P118" s="4"/>
      <c r="Q118" s="4"/>
      <c r="R118" s="4"/>
      <c r="S118" s="4"/>
      <c r="T118" s="4"/>
      <c r="U118" s="4"/>
    </row>
    <row r="119" spans="1:21" s="21" customFormat="1" ht="18" customHeight="1" x14ac:dyDescent="0.3">
      <c r="A119" s="4"/>
      <c r="B119" s="4"/>
      <c r="C119" s="4"/>
      <c r="D119" s="4"/>
      <c r="E119" s="4"/>
      <c r="F119" s="4"/>
      <c r="G119" s="4"/>
      <c r="H119" s="4"/>
      <c r="I119" s="4"/>
      <c r="J119" s="4"/>
      <c r="K119" s="4"/>
      <c r="L119" s="4"/>
      <c r="M119" s="4"/>
      <c r="N119" s="4"/>
      <c r="O119" s="4"/>
      <c r="P119" s="4"/>
      <c r="Q119" s="4"/>
      <c r="R119" s="4"/>
      <c r="S119" s="4"/>
      <c r="T119" s="4"/>
      <c r="U119" s="4"/>
    </row>
    <row r="120" spans="1:21" s="21" customFormat="1" ht="18" customHeight="1" x14ac:dyDescent="0.3">
      <c r="A120" s="4"/>
      <c r="B120" s="4"/>
      <c r="C120" s="4"/>
      <c r="D120" s="4"/>
      <c r="E120" s="4"/>
      <c r="F120" s="4"/>
      <c r="G120" s="4"/>
      <c r="H120" s="4"/>
      <c r="I120" s="4"/>
      <c r="J120" s="4"/>
      <c r="K120" s="4"/>
      <c r="L120" s="4"/>
      <c r="M120" s="4"/>
      <c r="N120" s="4"/>
      <c r="O120" s="4"/>
      <c r="P120" s="4"/>
      <c r="Q120" s="4"/>
      <c r="R120" s="4"/>
      <c r="S120" s="4"/>
      <c r="T120" s="4"/>
      <c r="U120" s="4"/>
    </row>
    <row r="121" spans="1:21" s="21" customFormat="1" ht="14" customHeight="1" x14ac:dyDescent="0.3">
      <c r="A121" s="4"/>
      <c r="B121" s="4"/>
      <c r="C121" s="4"/>
      <c r="D121" s="4"/>
      <c r="E121" s="4"/>
      <c r="F121" s="4"/>
      <c r="G121" s="4"/>
      <c r="H121" s="4"/>
      <c r="I121" s="4"/>
      <c r="J121" s="4"/>
      <c r="K121" s="4"/>
      <c r="L121" s="4"/>
      <c r="M121" s="4"/>
      <c r="N121" s="4"/>
      <c r="O121" s="4"/>
      <c r="P121" s="4"/>
      <c r="Q121" s="4"/>
      <c r="R121" s="4"/>
      <c r="S121" s="4"/>
      <c r="T121" s="4"/>
      <c r="U121" s="4"/>
    </row>
    <row r="122" spans="1:21" s="21" customFormat="1" x14ac:dyDescent="0.3">
      <c r="A122" s="4"/>
      <c r="B122" s="4"/>
      <c r="C122" s="4"/>
      <c r="D122" s="4"/>
      <c r="E122" s="4"/>
      <c r="F122" s="4"/>
      <c r="G122" s="4"/>
      <c r="H122" s="4"/>
      <c r="I122" s="4"/>
      <c r="J122" s="4"/>
      <c r="K122" s="4"/>
      <c r="L122" s="4"/>
      <c r="M122" s="4"/>
      <c r="N122" s="4"/>
      <c r="O122" s="4"/>
      <c r="P122" s="4"/>
      <c r="Q122" s="4"/>
      <c r="R122" s="4"/>
      <c r="S122" s="4"/>
      <c r="T122" s="4"/>
      <c r="U122" s="4"/>
    </row>
    <row r="123" spans="1:21" s="21" customFormat="1" x14ac:dyDescent="0.3">
      <c r="A123" s="4"/>
      <c r="B123" s="4"/>
      <c r="C123" s="4"/>
      <c r="D123" s="4"/>
      <c r="E123" s="4"/>
      <c r="F123" s="4"/>
      <c r="G123" s="4"/>
      <c r="H123" s="4"/>
      <c r="I123" s="4"/>
      <c r="J123" s="4"/>
      <c r="K123" s="4"/>
      <c r="L123" s="4"/>
      <c r="M123" s="4"/>
      <c r="N123" s="4"/>
      <c r="O123" s="4"/>
      <c r="P123" s="4"/>
      <c r="Q123" s="4"/>
      <c r="R123" s="4"/>
      <c r="S123" s="4"/>
      <c r="T123" s="4"/>
      <c r="U123" s="4"/>
    </row>
    <row r="124" spans="1:21" s="21" customFormat="1" x14ac:dyDescent="0.3">
      <c r="A124" s="4"/>
      <c r="B124" s="4"/>
      <c r="C124" s="4"/>
      <c r="D124" s="4"/>
      <c r="E124" s="4"/>
      <c r="F124" s="4"/>
      <c r="G124" s="4"/>
      <c r="H124" s="4"/>
      <c r="I124" s="4"/>
      <c r="J124" s="4"/>
      <c r="K124" s="4"/>
      <c r="L124" s="4"/>
      <c r="M124" s="4"/>
      <c r="N124" s="4"/>
      <c r="O124" s="4"/>
      <c r="P124" s="4"/>
      <c r="Q124" s="4"/>
      <c r="R124" s="4"/>
      <c r="S124" s="4"/>
      <c r="T124" s="4"/>
      <c r="U124" s="4"/>
    </row>
    <row r="125" spans="1:21" s="21" customFormat="1" x14ac:dyDescent="0.3">
      <c r="A125" s="4"/>
      <c r="B125" s="4"/>
      <c r="C125" s="4"/>
      <c r="D125" s="4"/>
      <c r="E125" s="4"/>
      <c r="F125" s="4"/>
      <c r="G125" s="4"/>
      <c r="H125" s="4"/>
      <c r="I125" s="4"/>
      <c r="J125" s="4"/>
      <c r="K125" s="4"/>
      <c r="L125" s="4"/>
      <c r="M125" s="4"/>
      <c r="N125" s="4"/>
      <c r="O125" s="4"/>
      <c r="P125" s="4"/>
      <c r="Q125" s="4"/>
      <c r="R125" s="4"/>
      <c r="S125" s="4"/>
      <c r="T125" s="4"/>
      <c r="U125" s="4"/>
    </row>
    <row r="126" spans="1:21" s="21" customFormat="1" x14ac:dyDescent="0.3">
      <c r="A126" s="4"/>
      <c r="B126" s="4"/>
      <c r="C126" s="4"/>
      <c r="D126" s="4"/>
      <c r="E126" s="4"/>
      <c r="F126" s="4"/>
      <c r="G126" s="4"/>
      <c r="H126" s="4"/>
      <c r="I126" s="4"/>
      <c r="J126" s="4"/>
      <c r="K126" s="4"/>
      <c r="L126" s="4"/>
      <c r="M126" s="4"/>
      <c r="N126" s="4"/>
      <c r="O126" s="4"/>
      <c r="P126" s="4"/>
      <c r="Q126" s="4"/>
      <c r="R126" s="4"/>
      <c r="S126" s="4"/>
      <c r="T126" s="4"/>
      <c r="U126" s="4"/>
    </row>
    <row r="127" spans="1:21" s="21" customFormat="1" x14ac:dyDescent="0.3">
      <c r="A127" s="4"/>
      <c r="B127" s="4"/>
      <c r="C127" s="4"/>
      <c r="D127" s="4"/>
      <c r="E127" s="4"/>
      <c r="F127" s="4"/>
      <c r="G127" s="4"/>
      <c r="H127" s="4"/>
      <c r="I127" s="4"/>
      <c r="J127" s="4"/>
      <c r="K127" s="4"/>
      <c r="L127" s="4"/>
      <c r="M127" s="4"/>
      <c r="N127" s="4"/>
      <c r="O127" s="4"/>
      <c r="P127" s="4"/>
      <c r="Q127" s="4"/>
      <c r="R127" s="4"/>
      <c r="S127" s="4"/>
      <c r="T127" s="4"/>
      <c r="U127" s="4"/>
    </row>
    <row r="128" spans="1:21" s="21" customFormat="1" x14ac:dyDescent="0.3">
      <c r="A128" s="4"/>
      <c r="B128" s="4"/>
      <c r="C128" s="4"/>
      <c r="D128" s="4"/>
      <c r="E128" s="4"/>
      <c r="F128" s="4"/>
      <c r="G128" s="4"/>
      <c r="H128" s="4"/>
      <c r="I128" s="4"/>
      <c r="J128" s="4"/>
      <c r="K128" s="4"/>
      <c r="L128" s="4"/>
      <c r="M128" s="4"/>
      <c r="N128" s="4"/>
      <c r="O128" s="4"/>
      <c r="P128" s="4"/>
      <c r="Q128" s="4"/>
      <c r="R128" s="4"/>
      <c r="S128" s="4"/>
      <c r="T128" s="4"/>
      <c r="U128" s="4"/>
    </row>
    <row r="129" spans="1:21" s="21" customFormat="1" x14ac:dyDescent="0.3">
      <c r="A129" s="4"/>
      <c r="B129" s="4"/>
      <c r="C129" s="4"/>
      <c r="D129" s="4"/>
      <c r="E129" s="4"/>
      <c r="F129" s="4"/>
      <c r="G129" s="4"/>
      <c r="H129" s="4"/>
      <c r="I129" s="4"/>
      <c r="J129" s="4"/>
      <c r="K129" s="4"/>
      <c r="L129" s="4"/>
      <c r="M129" s="4"/>
      <c r="N129" s="4"/>
      <c r="O129" s="4"/>
      <c r="P129" s="4"/>
      <c r="Q129" s="4"/>
      <c r="R129" s="4"/>
      <c r="S129" s="4"/>
      <c r="T129" s="4"/>
      <c r="U129" s="4"/>
    </row>
    <row r="130" spans="1:21" s="21" customFormat="1" x14ac:dyDescent="0.3">
      <c r="A130" s="4"/>
      <c r="B130" s="4"/>
      <c r="C130" s="4"/>
      <c r="D130" s="4"/>
      <c r="E130" s="4"/>
      <c r="F130" s="4"/>
      <c r="G130" s="4"/>
      <c r="H130" s="4"/>
      <c r="I130" s="4"/>
      <c r="J130" s="4"/>
      <c r="K130" s="4"/>
      <c r="L130" s="4"/>
      <c r="M130" s="4"/>
      <c r="N130" s="4"/>
      <c r="O130" s="4"/>
      <c r="P130" s="4"/>
      <c r="Q130" s="4"/>
      <c r="R130" s="4"/>
      <c r="S130" s="4"/>
      <c r="T130" s="4"/>
      <c r="U130" s="4"/>
    </row>
    <row r="131" spans="1:21" s="21" customFormat="1" ht="14" customHeight="1" x14ac:dyDescent="0.3">
      <c r="A131" s="4"/>
      <c r="B131" s="4"/>
      <c r="C131" s="4"/>
      <c r="D131" s="4"/>
      <c r="E131" s="4"/>
      <c r="F131" s="4"/>
      <c r="G131" s="4"/>
      <c r="H131" s="4"/>
      <c r="I131" s="4"/>
      <c r="J131" s="4"/>
      <c r="K131" s="4"/>
      <c r="L131" s="4"/>
      <c r="M131" s="4"/>
      <c r="N131" s="4"/>
      <c r="O131" s="4"/>
      <c r="P131" s="4"/>
      <c r="Q131" s="4"/>
      <c r="R131" s="4"/>
      <c r="S131" s="4"/>
      <c r="T131" s="4"/>
      <c r="U131" s="4"/>
    </row>
    <row r="132" spans="1:21" s="21" customFormat="1" x14ac:dyDescent="0.3">
      <c r="A132" s="4"/>
      <c r="B132" s="4"/>
      <c r="C132" s="4"/>
      <c r="D132" s="4"/>
      <c r="E132" s="4"/>
      <c r="F132" s="4"/>
      <c r="G132" s="4"/>
      <c r="H132" s="4"/>
      <c r="I132" s="4"/>
      <c r="J132" s="4"/>
      <c r="K132" s="4"/>
      <c r="L132" s="4"/>
      <c r="M132" s="4"/>
      <c r="N132" s="4"/>
      <c r="O132" s="4"/>
      <c r="P132" s="4"/>
      <c r="Q132" s="4"/>
      <c r="R132" s="4"/>
      <c r="S132" s="4"/>
      <c r="T132" s="4"/>
      <c r="U132" s="4"/>
    </row>
    <row r="133" spans="1:21" s="21" customFormat="1" x14ac:dyDescent="0.3">
      <c r="A133" s="4"/>
      <c r="B133" s="4"/>
      <c r="C133" s="4"/>
      <c r="D133" s="4"/>
      <c r="E133" s="4"/>
      <c r="F133" s="4"/>
      <c r="G133" s="4"/>
      <c r="H133" s="4"/>
      <c r="I133" s="4"/>
      <c r="J133" s="4"/>
      <c r="K133" s="4"/>
      <c r="L133" s="4"/>
      <c r="M133" s="4"/>
      <c r="N133" s="4"/>
      <c r="O133" s="4"/>
      <c r="P133" s="4"/>
      <c r="Q133" s="4"/>
      <c r="R133" s="4"/>
      <c r="S133" s="4"/>
      <c r="T133" s="4"/>
      <c r="U133" s="4"/>
    </row>
    <row r="134" spans="1:21" s="21" customFormat="1" x14ac:dyDescent="0.3">
      <c r="A134" s="4"/>
      <c r="B134" s="4"/>
      <c r="C134" s="4"/>
      <c r="D134" s="4"/>
      <c r="E134" s="4"/>
      <c r="F134" s="4"/>
      <c r="G134" s="4"/>
      <c r="H134" s="4"/>
      <c r="I134" s="4"/>
      <c r="J134" s="4"/>
      <c r="K134" s="4"/>
      <c r="L134" s="4"/>
      <c r="M134" s="4"/>
      <c r="N134" s="4"/>
      <c r="O134" s="4"/>
      <c r="P134" s="4"/>
      <c r="Q134" s="4"/>
      <c r="R134" s="4"/>
      <c r="S134" s="4"/>
      <c r="T134" s="4"/>
      <c r="U134" s="4"/>
    </row>
    <row r="135" spans="1:21" s="21" customFormat="1" x14ac:dyDescent="0.3">
      <c r="A135" s="4"/>
      <c r="B135" s="4"/>
      <c r="C135" s="4"/>
      <c r="D135" s="4"/>
      <c r="E135" s="4"/>
      <c r="F135" s="4"/>
      <c r="G135" s="4"/>
      <c r="H135" s="4"/>
      <c r="I135" s="4"/>
      <c r="J135" s="4"/>
      <c r="K135" s="4"/>
      <c r="L135" s="4"/>
      <c r="M135" s="4"/>
      <c r="N135" s="4"/>
      <c r="O135" s="4"/>
      <c r="P135" s="4"/>
      <c r="Q135" s="4"/>
      <c r="R135" s="4"/>
      <c r="S135" s="4"/>
      <c r="T135" s="4"/>
      <c r="U135" s="4"/>
    </row>
    <row r="136" spans="1:21" s="21" customFormat="1" x14ac:dyDescent="0.3">
      <c r="A136" s="4"/>
      <c r="B136" s="4"/>
      <c r="C136" s="4"/>
      <c r="D136" s="4"/>
      <c r="E136" s="4"/>
      <c r="F136" s="4"/>
      <c r="G136" s="4"/>
      <c r="H136" s="4"/>
      <c r="I136" s="4"/>
      <c r="J136" s="4"/>
      <c r="K136" s="4"/>
      <c r="L136" s="4"/>
      <c r="M136" s="4"/>
      <c r="N136" s="4"/>
      <c r="O136" s="4"/>
      <c r="P136" s="4"/>
      <c r="Q136" s="4"/>
      <c r="R136" s="4"/>
      <c r="S136" s="4"/>
      <c r="T136" s="4"/>
      <c r="U136" s="4"/>
    </row>
    <row r="137" spans="1:21" s="21" customFormat="1" x14ac:dyDescent="0.3">
      <c r="A137" s="4"/>
      <c r="B137" s="4"/>
      <c r="C137" s="4"/>
      <c r="D137" s="4"/>
      <c r="E137" s="4"/>
      <c r="F137" s="4"/>
      <c r="G137" s="4"/>
      <c r="H137" s="4"/>
      <c r="I137" s="4"/>
      <c r="J137" s="4"/>
      <c r="K137" s="4"/>
      <c r="L137" s="4"/>
      <c r="M137" s="4"/>
      <c r="N137" s="4"/>
      <c r="O137" s="4"/>
      <c r="P137" s="4"/>
      <c r="Q137" s="4"/>
      <c r="R137" s="4"/>
      <c r="S137" s="4"/>
      <c r="T137" s="4"/>
      <c r="U137" s="4"/>
    </row>
    <row r="138" spans="1:21" s="21" customFormat="1" x14ac:dyDescent="0.3">
      <c r="A138" s="4"/>
      <c r="B138" s="4"/>
      <c r="C138" s="4"/>
      <c r="D138" s="4"/>
      <c r="E138" s="4"/>
      <c r="F138" s="4"/>
      <c r="G138" s="4"/>
      <c r="H138" s="4"/>
      <c r="I138" s="4"/>
      <c r="J138" s="4"/>
      <c r="K138" s="4"/>
      <c r="L138" s="4"/>
      <c r="M138" s="4"/>
      <c r="N138" s="4"/>
      <c r="O138" s="4"/>
      <c r="P138" s="4"/>
      <c r="Q138" s="4"/>
      <c r="R138" s="4"/>
      <c r="S138" s="4"/>
      <c r="T138" s="4"/>
      <c r="U138" s="4"/>
    </row>
    <row r="139" spans="1:21" s="21" customFormat="1" x14ac:dyDescent="0.3">
      <c r="A139" s="4"/>
      <c r="B139" s="4"/>
      <c r="C139" s="4"/>
      <c r="D139" s="4"/>
      <c r="E139" s="4"/>
      <c r="F139" s="4"/>
      <c r="G139" s="4"/>
      <c r="H139" s="4"/>
      <c r="I139" s="4"/>
      <c r="J139" s="4"/>
      <c r="K139" s="4"/>
      <c r="L139" s="4"/>
      <c r="M139" s="4"/>
      <c r="N139" s="4"/>
      <c r="O139" s="4"/>
      <c r="P139" s="4"/>
      <c r="Q139" s="4"/>
      <c r="R139" s="4"/>
      <c r="S139" s="4"/>
      <c r="T139" s="4"/>
      <c r="U139" s="4"/>
    </row>
    <row r="140" spans="1:21" s="21" customFormat="1" x14ac:dyDescent="0.3">
      <c r="A140" s="4"/>
      <c r="B140" s="4"/>
      <c r="C140" s="4"/>
      <c r="D140" s="4"/>
      <c r="E140" s="4"/>
      <c r="F140" s="4"/>
      <c r="G140" s="4"/>
      <c r="H140" s="4"/>
      <c r="I140" s="4"/>
      <c r="J140" s="4"/>
      <c r="K140" s="4"/>
      <c r="L140" s="4"/>
      <c r="M140" s="4"/>
      <c r="N140" s="4"/>
      <c r="O140" s="4"/>
      <c r="P140" s="4"/>
      <c r="Q140" s="4"/>
      <c r="R140" s="4"/>
      <c r="S140" s="4"/>
      <c r="T140" s="4"/>
      <c r="U140" s="4"/>
    </row>
    <row r="141" spans="1:21" s="21" customFormat="1" ht="14" customHeight="1" x14ac:dyDescent="0.3">
      <c r="A141" s="4"/>
      <c r="B141" s="4"/>
      <c r="C141" s="4"/>
      <c r="D141" s="4"/>
      <c r="E141" s="4"/>
      <c r="F141" s="4"/>
      <c r="G141" s="4"/>
      <c r="H141" s="4"/>
      <c r="I141" s="4"/>
      <c r="J141" s="4"/>
      <c r="K141" s="4"/>
      <c r="L141" s="4"/>
      <c r="M141" s="4"/>
      <c r="N141" s="4"/>
      <c r="O141" s="4"/>
      <c r="P141" s="4"/>
      <c r="Q141" s="4"/>
      <c r="R141" s="4"/>
      <c r="S141" s="4"/>
      <c r="T141" s="4"/>
      <c r="U141" s="4"/>
    </row>
    <row r="142" spans="1:21" s="21" customFormat="1" x14ac:dyDescent="0.3">
      <c r="A142" s="4"/>
      <c r="B142" s="4"/>
      <c r="C142" s="4"/>
      <c r="D142" s="4"/>
      <c r="E142" s="4"/>
      <c r="F142" s="4"/>
      <c r="G142" s="4"/>
      <c r="H142" s="4"/>
      <c r="I142" s="4"/>
      <c r="J142" s="4"/>
      <c r="K142" s="4"/>
      <c r="L142" s="4"/>
      <c r="M142" s="4"/>
      <c r="N142" s="4"/>
      <c r="O142" s="4"/>
      <c r="P142" s="4"/>
      <c r="Q142" s="4"/>
      <c r="R142" s="4"/>
      <c r="S142" s="4"/>
      <c r="T142" s="4"/>
      <c r="U142" s="4"/>
    </row>
    <row r="143" spans="1:21" s="21" customFormat="1" x14ac:dyDescent="0.3">
      <c r="A143" s="4"/>
      <c r="B143" s="4"/>
      <c r="C143" s="4"/>
      <c r="D143" s="4"/>
      <c r="E143" s="4"/>
      <c r="F143" s="4"/>
      <c r="G143" s="4"/>
      <c r="H143" s="4"/>
      <c r="I143" s="4"/>
      <c r="J143" s="4"/>
      <c r="K143" s="4"/>
      <c r="L143" s="4"/>
      <c r="M143" s="4"/>
      <c r="N143" s="4"/>
      <c r="O143" s="4"/>
      <c r="P143" s="4"/>
      <c r="Q143" s="4"/>
      <c r="R143" s="4"/>
      <c r="S143" s="4"/>
      <c r="T143" s="4"/>
      <c r="U143" s="4"/>
    </row>
    <row r="144" spans="1:21" s="21" customFormat="1" x14ac:dyDescent="0.3">
      <c r="A144" s="4"/>
      <c r="B144" s="4"/>
      <c r="C144" s="4"/>
      <c r="D144" s="4"/>
      <c r="E144" s="4"/>
      <c r="F144" s="4"/>
      <c r="G144" s="4"/>
      <c r="H144" s="4"/>
      <c r="I144" s="4"/>
      <c r="J144" s="4"/>
      <c r="K144" s="4"/>
      <c r="L144" s="4"/>
      <c r="M144" s="4"/>
      <c r="N144" s="4"/>
      <c r="O144" s="4"/>
      <c r="P144" s="4"/>
      <c r="Q144" s="4"/>
      <c r="R144" s="4"/>
      <c r="S144" s="4"/>
      <c r="T144" s="4"/>
      <c r="U144" s="4"/>
    </row>
    <row r="145" spans="1:21" s="21" customFormat="1" x14ac:dyDescent="0.3">
      <c r="A145" s="4"/>
      <c r="B145" s="4"/>
      <c r="C145" s="4"/>
      <c r="D145" s="4"/>
      <c r="E145" s="4"/>
      <c r="F145" s="4"/>
      <c r="G145" s="4"/>
      <c r="H145" s="4"/>
      <c r="I145" s="4"/>
      <c r="J145" s="4"/>
      <c r="K145" s="4"/>
      <c r="L145" s="4"/>
      <c r="M145" s="4"/>
      <c r="N145" s="4"/>
      <c r="O145" s="4"/>
      <c r="P145" s="4"/>
      <c r="Q145" s="4"/>
      <c r="R145" s="4"/>
      <c r="S145" s="4"/>
      <c r="T145" s="4"/>
      <c r="U145" s="4"/>
    </row>
    <row r="146" spans="1:21" s="21" customFormat="1" x14ac:dyDescent="0.3">
      <c r="A146" s="4"/>
      <c r="B146" s="4"/>
      <c r="C146" s="4"/>
      <c r="D146" s="4"/>
      <c r="E146" s="4"/>
      <c r="F146" s="4"/>
      <c r="G146" s="4"/>
      <c r="H146" s="4"/>
      <c r="I146" s="4"/>
      <c r="J146" s="4"/>
      <c r="K146" s="4"/>
      <c r="L146" s="4"/>
      <c r="M146" s="4"/>
      <c r="N146" s="4"/>
      <c r="O146" s="4"/>
      <c r="P146" s="4"/>
      <c r="Q146" s="4"/>
      <c r="R146" s="4"/>
      <c r="S146" s="4"/>
      <c r="T146" s="4"/>
      <c r="U146" s="4"/>
    </row>
    <row r="147" spans="1:21" s="21" customFormat="1" x14ac:dyDescent="0.3">
      <c r="A147" s="4"/>
      <c r="B147" s="4"/>
      <c r="C147" s="4"/>
      <c r="D147" s="4"/>
      <c r="E147" s="4"/>
      <c r="F147" s="4"/>
      <c r="G147" s="4"/>
      <c r="H147" s="4"/>
      <c r="I147" s="4"/>
      <c r="J147" s="4"/>
      <c r="K147" s="4"/>
      <c r="L147" s="4"/>
      <c r="M147" s="4"/>
      <c r="N147" s="4"/>
      <c r="O147" s="4"/>
      <c r="P147" s="4"/>
      <c r="Q147" s="4"/>
      <c r="R147" s="4"/>
      <c r="S147" s="4"/>
      <c r="T147" s="4"/>
      <c r="U147" s="4"/>
    </row>
    <row r="148" spans="1:21" s="21" customFormat="1" x14ac:dyDescent="0.3">
      <c r="A148" s="4"/>
      <c r="B148" s="4"/>
      <c r="C148" s="4"/>
      <c r="D148" s="4"/>
      <c r="E148" s="4"/>
      <c r="F148" s="4"/>
      <c r="G148" s="4"/>
      <c r="H148" s="4"/>
      <c r="I148" s="4"/>
      <c r="J148" s="4"/>
      <c r="K148" s="4"/>
      <c r="L148" s="4"/>
      <c r="M148" s="4"/>
      <c r="N148" s="4"/>
      <c r="O148" s="4"/>
      <c r="P148" s="4"/>
      <c r="Q148" s="4"/>
      <c r="R148" s="4"/>
      <c r="S148" s="4"/>
      <c r="T148" s="4"/>
      <c r="U148" s="4"/>
    </row>
    <row r="149" spans="1:21" s="21" customFormat="1" x14ac:dyDescent="0.3">
      <c r="A149" s="4"/>
      <c r="B149" s="4"/>
      <c r="C149" s="4"/>
      <c r="D149" s="4"/>
      <c r="E149" s="4"/>
      <c r="F149" s="4"/>
      <c r="G149" s="4"/>
      <c r="H149" s="4"/>
      <c r="I149" s="4"/>
      <c r="J149" s="4"/>
      <c r="K149" s="4"/>
      <c r="L149" s="4"/>
      <c r="M149" s="4"/>
      <c r="N149" s="4"/>
      <c r="O149" s="4"/>
      <c r="P149" s="4"/>
      <c r="Q149" s="4"/>
      <c r="R149" s="4"/>
      <c r="S149" s="4"/>
      <c r="T149" s="4"/>
      <c r="U149" s="4"/>
    </row>
    <row r="150" spans="1:21" s="21" customFormat="1" x14ac:dyDescent="0.3">
      <c r="A150" s="4"/>
      <c r="B150" s="4"/>
      <c r="C150" s="4"/>
      <c r="D150" s="4"/>
      <c r="E150" s="4"/>
      <c r="F150" s="4"/>
      <c r="G150" s="4"/>
      <c r="H150" s="4"/>
      <c r="I150" s="4"/>
      <c r="J150" s="4"/>
      <c r="K150" s="4"/>
      <c r="L150" s="4"/>
      <c r="M150" s="4"/>
      <c r="N150" s="4"/>
      <c r="O150" s="4"/>
      <c r="P150" s="4"/>
      <c r="Q150" s="4"/>
      <c r="R150" s="4"/>
      <c r="S150" s="4"/>
      <c r="T150" s="4"/>
      <c r="U150" s="4"/>
    </row>
    <row r="151" spans="1:21" s="21" customFormat="1" x14ac:dyDescent="0.3">
      <c r="A151" s="4"/>
      <c r="B151" s="4"/>
      <c r="C151" s="4"/>
      <c r="D151" s="4"/>
      <c r="E151" s="4"/>
      <c r="F151" s="4"/>
      <c r="G151" s="4"/>
      <c r="H151" s="4"/>
      <c r="I151" s="4"/>
      <c r="J151" s="4"/>
      <c r="K151" s="4"/>
      <c r="L151" s="4"/>
      <c r="M151" s="4"/>
      <c r="N151" s="4"/>
      <c r="O151" s="4"/>
      <c r="P151" s="4"/>
      <c r="Q151" s="4"/>
      <c r="R151" s="4"/>
      <c r="S151" s="4"/>
      <c r="T151" s="4"/>
      <c r="U151" s="4"/>
    </row>
    <row r="152" spans="1:21" s="21" customFormat="1" x14ac:dyDescent="0.3">
      <c r="A152" s="4"/>
      <c r="B152" s="4"/>
      <c r="C152" s="4"/>
      <c r="D152" s="4"/>
      <c r="E152" s="4"/>
      <c r="F152" s="4"/>
      <c r="G152" s="4"/>
      <c r="H152" s="4"/>
      <c r="I152" s="4"/>
      <c r="J152" s="4"/>
      <c r="K152" s="4"/>
      <c r="L152" s="4"/>
      <c r="M152" s="4"/>
      <c r="N152" s="4"/>
      <c r="O152" s="4"/>
      <c r="P152" s="4"/>
      <c r="Q152" s="4"/>
      <c r="R152" s="4"/>
      <c r="S152" s="4"/>
      <c r="T152" s="4"/>
      <c r="U152" s="4"/>
    </row>
  </sheetData>
  <sheetProtection algorithmName="SHA-512" hashValue="1Lk46atk3gvoiEMQbc3vamabvH/UazdPNHvvMZoJLBj3pvnCLiiE0qAr9sEAfFGUqJ8XDsKVdzeBOANa6OnYPA==" saltValue="grltiLAKZ5npjvo7RN3NtQ==" spinCount="100000" sheet="1" objects="1" scenarios="1"/>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53F78-8D59-4FAA-94BD-2BFFB0E6F0DA}">
  <sheetPr>
    <tabColor theme="0" tint="-0.499984740745262"/>
  </sheetPr>
  <dimension ref="A1:B172"/>
  <sheetViews>
    <sheetView zoomScale="85" zoomScaleNormal="85" workbookViewId="0"/>
  </sheetViews>
  <sheetFormatPr defaultColWidth="8.7265625" defaultRowHeight="14" x14ac:dyDescent="0.3"/>
  <cols>
    <col min="1" max="1" width="28.6328125" style="4" bestFit="1" customWidth="1"/>
    <col min="2" max="2" width="79.90625" style="4" bestFit="1" customWidth="1"/>
    <col min="3" max="16384" width="8.7265625" style="4"/>
  </cols>
  <sheetData>
    <row r="1" spans="1:2" x14ac:dyDescent="0.3">
      <c r="A1" s="53" t="s">
        <v>1358</v>
      </c>
      <c r="B1" s="54"/>
    </row>
    <row r="2" spans="1:2" x14ac:dyDescent="0.3">
      <c r="A2" s="52" t="s">
        <v>30</v>
      </c>
      <c r="B2" s="52" t="s">
        <v>31</v>
      </c>
    </row>
    <row r="3" spans="1:2" ht="14.5" x14ac:dyDescent="0.35">
      <c r="A3" s="173">
        <v>1000</v>
      </c>
      <c r="B3" s="174" t="s">
        <v>32</v>
      </c>
    </row>
    <row r="4" spans="1:2" ht="14.5" x14ac:dyDescent="0.35">
      <c r="A4" s="173">
        <v>2000</v>
      </c>
      <c r="B4" s="174" t="s">
        <v>33</v>
      </c>
    </row>
    <row r="5" spans="1:2" ht="14.5" x14ac:dyDescent="0.35">
      <c r="A5" s="173">
        <v>2100</v>
      </c>
      <c r="B5" s="174" t="s">
        <v>34</v>
      </c>
    </row>
    <row r="6" spans="1:2" ht="14.5" x14ac:dyDescent="0.35">
      <c r="A6" s="173">
        <v>2110</v>
      </c>
      <c r="B6" s="174" t="s">
        <v>35</v>
      </c>
    </row>
    <row r="7" spans="1:2" ht="14.5" x14ac:dyDescent="0.35">
      <c r="A7" s="173">
        <v>2111</v>
      </c>
      <c r="B7" s="174" t="s">
        <v>36</v>
      </c>
    </row>
    <row r="8" spans="1:2" ht="14.5" x14ac:dyDescent="0.35">
      <c r="A8" s="173">
        <v>2112</v>
      </c>
      <c r="B8" s="174" t="s">
        <v>37</v>
      </c>
    </row>
    <row r="9" spans="1:2" ht="14.5" x14ac:dyDescent="0.35">
      <c r="A9" s="173">
        <v>2113</v>
      </c>
      <c r="B9" s="174" t="s">
        <v>38</v>
      </c>
    </row>
    <row r="10" spans="1:2" ht="14.5" x14ac:dyDescent="0.35">
      <c r="A10" s="173">
        <v>2114</v>
      </c>
      <c r="B10" s="174" t="s">
        <v>39</v>
      </c>
    </row>
    <row r="11" spans="1:2" ht="14.5" x14ac:dyDescent="0.35">
      <c r="A11" s="173">
        <v>2119</v>
      </c>
      <c r="B11" s="174" t="s">
        <v>40</v>
      </c>
    </row>
    <row r="12" spans="1:2" ht="14.5" x14ac:dyDescent="0.35">
      <c r="A12" s="173">
        <v>2120</v>
      </c>
      <c r="B12" s="174" t="s">
        <v>41</v>
      </c>
    </row>
    <row r="13" spans="1:2" ht="14.5" x14ac:dyDescent="0.35">
      <c r="A13" s="173">
        <v>2121</v>
      </c>
      <c r="B13" s="174" t="s">
        <v>42</v>
      </c>
    </row>
    <row r="14" spans="1:2" ht="14.5" x14ac:dyDescent="0.35">
      <c r="A14" s="173">
        <v>2122</v>
      </c>
      <c r="B14" s="174" t="s">
        <v>43</v>
      </c>
    </row>
    <row r="15" spans="1:2" ht="14.5" x14ac:dyDescent="0.35">
      <c r="A15" s="173">
        <v>2123</v>
      </c>
      <c r="B15" s="174" t="s">
        <v>1360</v>
      </c>
    </row>
    <row r="16" spans="1:2" ht="14.5" x14ac:dyDescent="0.35">
      <c r="A16" s="173">
        <v>2124</v>
      </c>
      <c r="B16" s="174" t="s">
        <v>44</v>
      </c>
    </row>
    <row r="17" spans="1:2" ht="14.5" x14ac:dyDescent="0.35">
      <c r="A17" s="173">
        <v>2125</v>
      </c>
      <c r="B17" s="174" t="s">
        <v>45</v>
      </c>
    </row>
    <row r="18" spans="1:2" ht="14.5" x14ac:dyDescent="0.35">
      <c r="A18" s="173">
        <v>2126</v>
      </c>
      <c r="B18" s="174" t="s">
        <v>46</v>
      </c>
    </row>
    <row r="19" spans="1:2" ht="14.5" x14ac:dyDescent="0.35">
      <c r="A19" s="173">
        <v>2129</v>
      </c>
      <c r="B19" s="174" t="s">
        <v>47</v>
      </c>
    </row>
    <row r="20" spans="1:2" ht="14.5" x14ac:dyDescent="0.35">
      <c r="A20" s="173">
        <v>2130</v>
      </c>
      <c r="B20" s="174" t="s">
        <v>48</v>
      </c>
    </row>
    <row r="21" spans="1:2" ht="14.5" x14ac:dyDescent="0.35">
      <c r="A21" s="173">
        <v>2131</v>
      </c>
      <c r="B21" s="174" t="s">
        <v>49</v>
      </c>
    </row>
    <row r="22" spans="1:2" ht="14.5" x14ac:dyDescent="0.35">
      <c r="A22" s="173">
        <v>2132</v>
      </c>
      <c r="B22" s="174" t="s">
        <v>50</v>
      </c>
    </row>
    <row r="23" spans="1:2" ht="14.5" x14ac:dyDescent="0.35">
      <c r="A23" s="173">
        <v>2133</v>
      </c>
      <c r="B23" s="174" t="s">
        <v>51</v>
      </c>
    </row>
    <row r="24" spans="1:2" ht="14.5" x14ac:dyDescent="0.35">
      <c r="A24" s="173">
        <v>2134</v>
      </c>
      <c r="B24" s="174" t="s">
        <v>52</v>
      </c>
    </row>
    <row r="25" spans="1:2" ht="14.5" x14ac:dyDescent="0.35">
      <c r="A25" s="173">
        <v>2139</v>
      </c>
      <c r="B25" s="174" t="s">
        <v>53</v>
      </c>
    </row>
    <row r="26" spans="1:2" ht="14.5" x14ac:dyDescent="0.35">
      <c r="A26" s="173">
        <v>2140</v>
      </c>
      <c r="B26" s="174" t="s">
        <v>1361</v>
      </c>
    </row>
    <row r="27" spans="1:2" ht="14.5" x14ac:dyDescent="0.35">
      <c r="A27" s="173">
        <v>2141</v>
      </c>
      <c r="B27" s="174" t="s">
        <v>54</v>
      </c>
    </row>
    <row r="28" spans="1:2" ht="14.5" x14ac:dyDescent="0.35">
      <c r="A28" s="173">
        <v>2142</v>
      </c>
      <c r="B28" s="174" t="s">
        <v>1362</v>
      </c>
    </row>
    <row r="29" spans="1:2" ht="14.5" x14ac:dyDescent="0.35">
      <c r="A29" s="173">
        <v>2143</v>
      </c>
      <c r="B29" s="174" t="s">
        <v>55</v>
      </c>
    </row>
    <row r="30" spans="1:2" ht="14.5" x14ac:dyDescent="0.35">
      <c r="A30" s="173">
        <v>2144</v>
      </c>
      <c r="B30" s="174" t="s">
        <v>56</v>
      </c>
    </row>
    <row r="31" spans="1:2" ht="14.5" x14ac:dyDescent="0.35">
      <c r="A31" s="173">
        <v>2149</v>
      </c>
      <c r="B31" s="174" t="s">
        <v>57</v>
      </c>
    </row>
    <row r="32" spans="1:2" ht="14.5" x14ac:dyDescent="0.35">
      <c r="A32" s="173">
        <v>2150</v>
      </c>
      <c r="B32" s="174" t="s">
        <v>58</v>
      </c>
    </row>
    <row r="33" spans="1:2" ht="14.5" x14ac:dyDescent="0.35">
      <c r="A33" s="173">
        <v>2151</v>
      </c>
      <c r="B33" s="174" t="s">
        <v>59</v>
      </c>
    </row>
    <row r="34" spans="1:2" ht="14.5" x14ac:dyDescent="0.35">
      <c r="A34" s="173">
        <v>2152</v>
      </c>
      <c r="B34" s="174" t="s">
        <v>60</v>
      </c>
    </row>
    <row r="35" spans="1:2" ht="14.5" x14ac:dyDescent="0.35">
      <c r="A35" s="173">
        <v>2153</v>
      </c>
      <c r="B35" s="174" t="s">
        <v>61</v>
      </c>
    </row>
    <row r="36" spans="1:2" ht="14.5" x14ac:dyDescent="0.35">
      <c r="A36" s="173">
        <v>2159</v>
      </c>
      <c r="B36" s="174" t="s">
        <v>62</v>
      </c>
    </row>
    <row r="37" spans="1:2" ht="14.5" x14ac:dyDescent="0.35">
      <c r="A37" s="173">
        <v>2160</v>
      </c>
      <c r="B37" s="174" t="s">
        <v>1363</v>
      </c>
    </row>
    <row r="38" spans="1:2" ht="14.5" x14ac:dyDescent="0.35">
      <c r="A38" s="173">
        <v>2190</v>
      </c>
      <c r="B38" s="174" t="s">
        <v>1364</v>
      </c>
    </row>
    <row r="39" spans="1:2" ht="14.5" x14ac:dyDescent="0.35">
      <c r="A39" s="173">
        <v>2200</v>
      </c>
      <c r="B39" s="174" t="s">
        <v>1365</v>
      </c>
    </row>
    <row r="40" spans="1:2" ht="14.5" x14ac:dyDescent="0.35">
      <c r="A40" s="173">
        <v>2210</v>
      </c>
      <c r="B40" s="174" t="s">
        <v>63</v>
      </c>
    </row>
    <row r="41" spans="1:2" ht="14.5" x14ac:dyDescent="0.35">
      <c r="A41" s="173">
        <v>2211</v>
      </c>
      <c r="B41" s="174" t="s">
        <v>64</v>
      </c>
    </row>
    <row r="42" spans="1:2" ht="14.5" x14ac:dyDescent="0.35">
      <c r="A42" s="173">
        <v>2212</v>
      </c>
      <c r="B42" s="174" t="s">
        <v>65</v>
      </c>
    </row>
    <row r="43" spans="1:2" ht="14.5" x14ac:dyDescent="0.35">
      <c r="A43" s="173">
        <v>2213</v>
      </c>
      <c r="B43" s="174" t="s">
        <v>66</v>
      </c>
    </row>
    <row r="44" spans="1:2" ht="14.5" x14ac:dyDescent="0.35">
      <c r="A44" s="173">
        <v>2219</v>
      </c>
      <c r="B44" s="174" t="s">
        <v>67</v>
      </c>
    </row>
    <row r="45" spans="1:2" ht="14.5" x14ac:dyDescent="0.35">
      <c r="A45" s="173">
        <v>2220</v>
      </c>
      <c r="B45" s="174" t="s">
        <v>1366</v>
      </c>
    </row>
    <row r="46" spans="1:2" ht="14.5" x14ac:dyDescent="0.35">
      <c r="A46" s="173">
        <v>2221</v>
      </c>
      <c r="B46" s="174" t="s">
        <v>68</v>
      </c>
    </row>
    <row r="47" spans="1:2" ht="14.5" x14ac:dyDescent="0.35">
      <c r="A47" s="173">
        <v>2222</v>
      </c>
      <c r="B47" s="174" t="s">
        <v>69</v>
      </c>
    </row>
    <row r="48" spans="1:2" ht="14.5" x14ac:dyDescent="0.35">
      <c r="A48" s="173">
        <v>2223</v>
      </c>
      <c r="B48" s="174" t="s">
        <v>70</v>
      </c>
    </row>
    <row r="49" spans="1:2" ht="14.5" x14ac:dyDescent="0.35">
      <c r="A49" s="173">
        <v>2229</v>
      </c>
      <c r="B49" s="174" t="s">
        <v>71</v>
      </c>
    </row>
    <row r="50" spans="1:2" ht="14.5" x14ac:dyDescent="0.35">
      <c r="A50" s="173">
        <v>2230</v>
      </c>
      <c r="B50" s="174" t="s">
        <v>1367</v>
      </c>
    </row>
    <row r="51" spans="1:2" ht="14.5" x14ac:dyDescent="0.35">
      <c r="A51" s="173">
        <v>2231</v>
      </c>
      <c r="B51" s="174" t="s">
        <v>1368</v>
      </c>
    </row>
    <row r="52" spans="1:2" ht="14.5" x14ac:dyDescent="0.35">
      <c r="A52" s="173">
        <v>2232</v>
      </c>
      <c r="B52" s="174" t="s">
        <v>1369</v>
      </c>
    </row>
    <row r="53" spans="1:2" ht="14.5" x14ac:dyDescent="0.35">
      <c r="A53" s="173">
        <v>2233</v>
      </c>
      <c r="B53" s="174" t="s">
        <v>1370</v>
      </c>
    </row>
    <row r="54" spans="1:2" ht="14.5" x14ac:dyDescent="0.35">
      <c r="A54" s="173">
        <v>2234</v>
      </c>
      <c r="B54" s="174" t="s">
        <v>1371</v>
      </c>
    </row>
    <row r="55" spans="1:2" ht="14.5" x14ac:dyDescent="0.35">
      <c r="A55" s="173">
        <v>2235</v>
      </c>
      <c r="B55" s="174" t="s">
        <v>1372</v>
      </c>
    </row>
    <row r="56" spans="1:2" ht="14.5" x14ac:dyDescent="0.35">
      <c r="A56" s="173">
        <v>2236</v>
      </c>
      <c r="B56" s="174" t="s">
        <v>1373</v>
      </c>
    </row>
    <row r="57" spans="1:2" ht="14.5" x14ac:dyDescent="0.35">
      <c r="A57" s="173">
        <v>2237</v>
      </c>
      <c r="B57" s="174" t="s">
        <v>1374</v>
      </c>
    </row>
    <row r="58" spans="1:2" ht="14.5" x14ac:dyDescent="0.35">
      <c r="A58" s="173">
        <v>2238</v>
      </c>
      <c r="B58" s="174" t="s">
        <v>1375</v>
      </c>
    </row>
    <row r="59" spans="1:2" ht="14.5" x14ac:dyDescent="0.35">
      <c r="A59" s="173">
        <v>2240</v>
      </c>
      <c r="B59" s="174" t="s">
        <v>1376</v>
      </c>
    </row>
    <row r="60" spans="1:2" ht="14.5" x14ac:dyDescent="0.35">
      <c r="A60" s="173">
        <v>2290</v>
      </c>
      <c r="B60" s="174" t="s">
        <v>1377</v>
      </c>
    </row>
    <row r="61" spans="1:2" ht="14.5" x14ac:dyDescent="0.35">
      <c r="A61" s="173">
        <v>2300</v>
      </c>
      <c r="B61" s="174" t="s">
        <v>1378</v>
      </c>
    </row>
    <row r="62" spans="1:2" ht="14.5" x14ac:dyDescent="0.35">
      <c r="A62" s="173">
        <v>2310</v>
      </c>
      <c r="B62" s="174" t="s">
        <v>72</v>
      </c>
    </row>
    <row r="63" spans="1:2" ht="14.5" x14ac:dyDescent="0.35">
      <c r="A63" s="173">
        <v>2311</v>
      </c>
      <c r="B63" s="174" t="s">
        <v>73</v>
      </c>
    </row>
    <row r="64" spans="1:2" ht="14.5" x14ac:dyDescent="0.35">
      <c r="A64" s="173">
        <v>2312</v>
      </c>
      <c r="B64" s="174" t="s">
        <v>1379</v>
      </c>
    </row>
    <row r="65" spans="1:2" ht="14.5" x14ac:dyDescent="0.35">
      <c r="A65" s="173">
        <v>2313</v>
      </c>
      <c r="B65" s="174" t="s">
        <v>74</v>
      </c>
    </row>
    <row r="66" spans="1:2" ht="14.5" x14ac:dyDescent="0.35">
      <c r="A66" s="173">
        <v>2314</v>
      </c>
      <c r="B66" s="174" t="s">
        <v>75</v>
      </c>
    </row>
    <row r="67" spans="1:2" ht="14.5" x14ac:dyDescent="0.35">
      <c r="A67" s="173">
        <v>2316</v>
      </c>
      <c r="B67" s="174" t="s">
        <v>76</v>
      </c>
    </row>
    <row r="68" spans="1:2" ht="14.5" x14ac:dyDescent="0.35">
      <c r="A68" s="173">
        <v>2319</v>
      </c>
      <c r="B68" s="174" t="s">
        <v>78</v>
      </c>
    </row>
    <row r="69" spans="1:2" ht="14.5" x14ac:dyDescent="0.35">
      <c r="A69" s="173">
        <v>2320</v>
      </c>
      <c r="B69" s="174" t="s">
        <v>1380</v>
      </c>
    </row>
    <row r="70" spans="1:2" ht="14.5" x14ac:dyDescent="0.35">
      <c r="A70" s="173">
        <v>2321</v>
      </c>
      <c r="B70" s="174" t="s">
        <v>1381</v>
      </c>
    </row>
    <row r="71" spans="1:2" ht="14.5" x14ac:dyDescent="0.35">
      <c r="A71" s="173">
        <v>2322</v>
      </c>
      <c r="B71" s="174" t="s">
        <v>1382</v>
      </c>
    </row>
    <row r="72" spans="1:2" ht="14.5" x14ac:dyDescent="0.35">
      <c r="A72" s="173">
        <v>2323</v>
      </c>
      <c r="B72" s="174" t="s">
        <v>1383</v>
      </c>
    </row>
    <row r="73" spans="1:2" ht="14.5" x14ac:dyDescent="0.35">
      <c r="A73" s="173">
        <v>2329</v>
      </c>
      <c r="B73" s="174" t="s">
        <v>1384</v>
      </c>
    </row>
    <row r="74" spans="1:2" ht="14.5" x14ac:dyDescent="0.35">
      <c r="A74" s="173">
        <v>2330</v>
      </c>
      <c r="B74" s="174" t="s">
        <v>79</v>
      </c>
    </row>
    <row r="75" spans="1:2" ht="14.5" x14ac:dyDescent="0.35">
      <c r="A75" s="173">
        <v>2400</v>
      </c>
      <c r="B75" s="174" t="s">
        <v>1385</v>
      </c>
    </row>
    <row r="76" spans="1:2" ht="14.5" x14ac:dyDescent="0.35">
      <c r="A76" s="173">
        <v>2410</v>
      </c>
      <c r="B76" s="174" t="s">
        <v>80</v>
      </c>
    </row>
    <row r="77" spans="1:2" ht="14.5" x14ac:dyDescent="0.35">
      <c r="A77" s="173">
        <v>2490</v>
      </c>
      <c r="B77" s="174" t="s">
        <v>1386</v>
      </c>
    </row>
    <row r="78" spans="1:2" ht="14.5" x14ac:dyDescent="0.35">
      <c r="A78" s="173">
        <v>2500</v>
      </c>
      <c r="B78" s="174" t="s">
        <v>81</v>
      </c>
    </row>
    <row r="79" spans="1:2" ht="14.5" x14ac:dyDescent="0.35">
      <c r="A79" s="173">
        <v>2510</v>
      </c>
      <c r="B79" s="174" t="s">
        <v>82</v>
      </c>
    </row>
    <row r="80" spans="1:2" ht="14.5" x14ac:dyDescent="0.35">
      <c r="A80" s="173">
        <v>2511</v>
      </c>
      <c r="B80" s="174" t="s">
        <v>1387</v>
      </c>
    </row>
    <row r="81" spans="1:2" ht="14.5" x14ac:dyDescent="0.35">
      <c r="A81" s="173">
        <v>2512</v>
      </c>
      <c r="B81" s="174" t="s">
        <v>83</v>
      </c>
    </row>
    <row r="82" spans="1:2" ht="14.5" x14ac:dyDescent="0.35">
      <c r="A82" s="173">
        <v>2513</v>
      </c>
      <c r="B82" s="174" t="s">
        <v>84</v>
      </c>
    </row>
    <row r="83" spans="1:2" ht="14.5" x14ac:dyDescent="0.35">
      <c r="A83" s="173">
        <v>2514</v>
      </c>
      <c r="B83" s="174" t="s">
        <v>85</v>
      </c>
    </row>
    <row r="84" spans="1:2" ht="14.5" x14ac:dyDescent="0.35">
      <c r="A84" s="173">
        <v>2515</v>
      </c>
      <c r="B84" s="174" t="s">
        <v>86</v>
      </c>
    </row>
    <row r="85" spans="1:2" ht="14.5" x14ac:dyDescent="0.35">
      <c r="A85" s="173">
        <v>2516</v>
      </c>
      <c r="B85" s="174" t="s">
        <v>87</v>
      </c>
    </row>
    <row r="86" spans="1:2" ht="14.5" x14ac:dyDescent="0.35">
      <c r="A86" s="173">
        <v>2517</v>
      </c>
      <c r="B86" s="174" t="s">
        <v>88</v>
      </c>
    </row>
    <row r="87" spans="1:2" ht="14.5" x14ac:dyDescent="0.35">
      <c r="A87" s="173">
        <v>2519</v>
      </c>
      <c r="B87" s="174" t="s">
        <v>1388</v>
      </c>
    </row>
    <row r="88" spans="1:2" ht="14.5" x14ac:dyDescent="0.35">
      <c r="A88" s="173">
        <v>2520</v>
      </c>
      <c r="B88" s="174" t="s">
        <v>1389</v>
      </c>
    </row>
    <row r="89" spans="1:2" ht="14.5" x14ac:dyDescent="0.35">
      <c r="A89" s="173">
        <v>2530</v>
      </c>
      <c r="B89" s="174" t="s">
        <v>1390</v>
      </c>
    </row>
    <row r="90" spans="1:2" ht="14.5" x14ac:dyDescent="0.35">
      <c r="A90" s="173">
        <v>2540</v>
      </c>
      <c r="B90" s="174" t="s">
        <v>1391</v>
      </c>
    </row>
    <row r="91" spans="1:2" ht="14.5" x14ac:dyDescent="0.35">
      <c r="A91" s="173">
        <v>2541</v>
      </c>
      <c r="B91" s="174" t="s">
        <v>1392</v>
      </c>
    </row>
    <row r="92" spans="1:2" ht="14.5" x14ac:dyDescent="0.35">
      <c r="A92" s="173">
        <v>2542</v>
      </c>
      <c r="B92" s="174" t="s">
        <v>1393</v>
      </c>
    </row>
    <row r="93" spans="1:2" ht="14.5" x14ac:dyDescent="0.35">
      <c r="A93" s="173">
        <v>2543</v>
      </c>
      <c r="B93" s="174" t="s">
        <v>1394</v>
      </c>
    </row>
    <row r="94" spans="1:2" ht="14.5" x14ac:dyDescent="0.35">
      <c r="A94" s="173">
        <v>2544</v>
      </c>
      <c r="B94" s="174" t="s">
        <v>1395</v>
      </c>
    </row>
    <row r="95" spans="1:2" ht="14.5" x14ac:dyDescent="0.35">
      <c r="A95" s="173">
        <v>2560</v>
      </c>
      <c r="B95" s="174" t="s">
        <v>1396</v>
      </c>
    </row>
    <row r="96" spans="1:2" ht="14.5" x14ac:dyDescent="0.35">
      <c r="A96" s="173">
        <v>2570</v>
      </c>
      <c r="B96" s="174" t="s">
        <v>1397</v>
      </c>
    </row>
    <row r="97" spans="1:2" ht="14.5" x14ac:dyDescent="0.35">
      <c r="A97" s="173">
        <v>2571</v>
      </c>
      <c r="B97" s="174" t="s">
        <v>1398</v>
      </c>
    </row>
    <row r="98" spans="1:2" ht="14.5" x14ac:dyDescent="0.35">
      <c r="A98" s="173">
        <v>2572</v>
      </c>
      <c r="B98" s="174" t="s">
        <v>1399</v>
      </c>
    </row>
    <row r="99" spans="1:2" ht="14.5" x14ac:dyDescent="0.35">
      <c r="A99" s="173">
        <v>2573</v>
      </c>
      <c r="B99" s="174" t="s">
        <v>1397</v>
      </c>
    </row>
    <row r="100" spans="1:2" ht="14.5" x14ac:dyDescent="0.35">
      <c r="A100" s="173">
        <v>2574</v>
      </c>
      <c r="B100" s="174" t="s">
        <v>1400</v>
      </c>
    </row>
    <row r="101" spans="1:2" ht="14.5" x14ac:dyDescent="0.35">
      <c r="A101" s="173">
        <v>2575</v>
      </c>
      <c r="B101" s="174" t="s">
        <v>48</v>
      </c>
    </row>
    <row r="102" spans="1:2" ht="14.5" x14ac:dyDescent="0.35">
      <c r="A102" s="173">
        <v>2576</v>
      </c>
      <c r="B102" s="174" t="s">
        <v>1401</v>
      </c>
    </row>
    <row r="103" spans="1:2" ht="14.5" x14ac:dyDescent="0.35">
      <c r="A103" s="173">
        <v>2580</v>
      </c>
      <c r="B103" s="174" t="s">
        <v>1402</v>
      </c>
    </row>
    <row r="104" spans="1:2" ht="14.5" x14ac:dyDescent="0.35">
      <c r="A104" s="173">
        <v>2581</v>
      </c>
      <c r="B104" s="174" t="s">
        <v>1369</v>
      </c>
    </row>
    <row r="105" spans="1:2" ht="14.5" x14ac:dyDescent="0.35">
      <c r="A105" s="173">
        <v>2582</v>
      </c>
      <c r="B105" s="174" t="s">
        <v>1370</v>
      </c>
    </row>
    <row r="106" spans="1:2" ht="14.5" x14ac:dyDescent="0.35">
      <c r="A106" s="173">
        <v>2583</v>
      </c>
      <c r="B106" s="174" t="s">
        <v>1371</v>
      </c>
    </row>
    <row r="107" spans="1:2" ht="14.5" x14ac:dyDescent="0.35">
      <c r="A107" s="173">
        <v>2584</v>
      </c>
      <c r="B107" s="174" t="s">
        <v>1372</v>
      </c>
    </row>
    <row r="108" spans="1:2" ht="14.5" x14ac:dyDescent="0.35">
      <c r="A108" s="173">
        <v>2585</v>
      </c>
      <c r="B108" s="174" t="s">
        <v>1373</v>
      </c>
    </row>
    <row r="109" spans="1:2" ht="14.5" x14ac:dyDescent="0.35">
      <c r="A109" s="173">
        <v>2586</v>
      </c>
      <c r="B109" s="174" t="s">
        <v>1374</v>
      </c>
    </row>
    <row r="110" spans="1:2" ht="14.5" x14ac:dyDescent="0.35">
      <c r="A110" s="173">
        <v>2587</v>
      </c>
      <c r="B110" s="174" t="s">
        <v>1403</v>
      </c>
    </row>
    <row r="111" spans="1:2" ht="14.5" x14ac:dyDescent="0.35">
      <c r="A111" s="173">
        <v>2588</v>
      </c>
      <c r="B111" s="174" t="s">
        <v>1404</v>
      </c>
    </row>
    <row r="112" spans="1:2" ht="14.5" x14ac:dyDescent="0.35">
      <c r="A112" s="173">
        <v>2590</v>
      </c>
      <c r="B112" s="174" t="s">
        <v>1405</v>
      </c>
    </row>
    <row r="113" spans="1:2" ht="14.5" x14ac:dyDescent="0.35">
      <c r="A113" s="173">
        <v>2600</v>
      </c>
      <c r="B113" s="174" t="s">
        <v>1406</v>
      </c>
    </row>
    <row r="114" spans="1:2" ht="14.5" x14ac:dyDescent="0.35">
      <c r="A114" s="173">
        <v>2601</v>
      </c>
      <c r="B114" s="174" t="s">
        <v>1407</v>
      </c>
    </row>
    <row r="115" spans="1:2" ht="14.5" x14ac:dyDescent="0.35">
      <c r="A115" s="173">
        <v>2610</v>
      </c>
      <c r="B115" s="174" t="s">
        <v>1408</v>
      </c>
    </row>
    <row r="116" spans="1:2" ht="14.5" x14ac:dyDescent="0.35">
      <c r="A116" s="173">
        <v>2620</v>
      </c>
      <c r="B116" s="174" t="s">
        <v>89</v>
      </c>
    </row>
    <row r="117" spans="1:2" ht="14.5" x14ac:dyDescent="0.35">
      <c r="A117" s="173">
        <v>2630</v>
      </c>
      <c r="B117" s="174" t="s">
        <v>1409</v>
      </c>
    </row>
    <row r="118" spans="1:2" ht="14.5" x14ac:dyDescent="0.35">
      <c r="A118" s="173">
        <v>2640</v>
      </c>
      <c r="B118" s="174" t="s">
        <v>1410</v>
      </c>
    </row>
    <row r="119" spans="1:2" ht="14.5" x14ac:dyDescent="0.35">
      <c r="A119" s="173">
        <v>2650</v>
      </c>
      <c r="B119" s="174" t="s">
        <v>1411</v>
      </c>
    </row>
    <row r="120" spans="1:2" ht="14.5" x14ac:dyDescent="0.35">
      <c r="A120" s="173">
        <v>2660</v>
      </c>
      <c r="B120" s="174" t="s">
        <v>90</v>
      </c>
    </row>
    <row r="121" spans="1:2" ht="14.5" x14ac:dyDescent="0.35">
      <c r="A121" s="173">
        <v>2670</v>
      </c>
      <c r="B121" s="174" t="s">
        <v>91</v>
      </c>
    </row>
    <row r="122" spans="1:2" ht="14.5" x14ac:dyDescent="0.35">
      <c r="A122" s="173">
        <v>2680</v>
      </c>
      <c r="B122" s="174" t="s">
        <v>1412</v>
      </c>
    </row>
    <row r="123" spans="1:2" ht="14.5" x14ac:dyDescent="0.35">
      <c r="A123" s="173">
        <v>2700</v>
      </c>
      <c r="B123" s="174" t="s">
        <v>1413</v>
      </c>
    </row>
    <row r="124" spans="1:2" ht="14.5" x14ac:dyDescent="0.35">
      <c r="A124" s="173">
        <v>2710</v>
      </c>
      <c r="B124" s="174" t="s">
        <v>93</v>
      </c>
    </row>
    <row r="125" spans="1:2" ht="14.5" x14ac:dyDescent="0.35">
      <c r="A125" s="173">
        <v>2720</v>
      </c>
      <c r="B125" s="174" t="s">
        <v>94</v>
      </c>
    </row>
    <row r="126" spans="1:2" ht="14.5" x14ac:dyDescent="0.35">
      <c r="A126" s="173">
        <v>2730</v>
      </c>
      <c r="B126" s="174" t="s">
        <v>95</v>
      </c>
    </row>
    <row r="127" spans="1:2" ht="14.5" x14ac:dyDescent="0.35">
      <c r="A127" s="173">
        <v>2790</v>
      </c>
      <c r="B127" s="174" t="s">
        <v>96</v>
      </c>
    </row>
    <row r="128" spans="1:2" ht="14.5" x14ac:dyDescent="0.35">
      <c r="A128" s="173">
        <v>2900</v>
      </c>
      <c r="B128" s="174" t="s">
        <v>1414</v>
      </c>
    </row>
    <row r="129" spans="1:2" ht="14.5" x14ac:dyDescent="0.35">
      <c r="A129" s="173">
        <v>3000</v>
      </c>
      <c r="B129" s="174" t="s">
        <v>1415</v>
      </c>
    </row>
    <row r="130" spans="1:2" ht="14.5" x14ac:dyDescent="0.35">
      <c r="A130" s="173">
        <v>3100</v>
      </c>
      <c r="B130" s="174" t="s">
        <v>1416</v>
      </c>
    </row>
    <row r="131" spans="1:2" ht="14.5" x14ac:dyDescent="0.35">
      <c r="A131" s="173">
        <v>3110</v>
      </c>
      <c r="B131" s="174" t="s">
        <v>97</v>
      </c>
    </row>
    <row r="132" spans="1:2" ht="14.5" x14ac:dyDescent="0.35">
      <c r="A132" s="173">
        <v>3120</v>
      </c>
      <c r="B132" s="174" t="s">
        <v>98</v>
      </c>
    </row>
    <row r="133" spans="1:2" ht="14.5" x14ac:dyDescent="0.35">
      <c r="A133" s="173">
        <v>3130</v>
      </c>
      <c r="B133" s="174" t="s">
        <v>99</v>
      </c>
    </row>
    <row r="134" spans="1:2" ht="14.5" x14ac:dyDescent="0.35">
      <c r="A134" s="173">
        <v>3140</v>
      </c>
      <c r="B134" s="174" t="s">
        <v>1417</v>
      </c>
    </row>
    <row r="135" spans="1:2" ht="14.5" x14ac:dyDescent="0.35">
      <c r="A135" s="173">
        <v>3150</v>
      </c>
      <c r="B135" s="174" t="s">
        <v>100</v>
      </c>
    </row>
    <row r="136" spans="1:2" ht="14.5" x14ac:dyDescent="0.35">
      <c r="A136" s="173">
        <v>3160</v>
      </c>
      <c r="B136" s="174" t="s">
        <v>101</v>
      </c>
    </row>
    <row r="137" spans="1:2" ht="14.5" x14ac:dyDescent="0.35">
      <c r="A137" s="173">
        <v>3190</v>
      </c>
      <c r="B137" s="174" t="s">
        <v>102</v>
      </c>
    </row>
    <row r="138" spans="1:2" ht="14.5" x14ac:dyDescent="0.35">
      <c r="A138" s="173">
        <v>3200</v>
      </c>
      <c r="B138" s="174" t="s">
        <v>1418</v>
      </c>
    </row>
    <row r="139" spans="1:2" ht="14.5" x14ac:dyDescent="0.35">
      <c r="A139" s="173">
        <v>3300</v>
      </c>
      <c r="B139" s="174" t="s">
        <v>103</v>
      </c>
    </row>
    <row r="140" spans="1:2" ht="14.5" x14ac:dyDescent="0.35">
      <c r="A140" s="173">
        <v>4000</v>
      </c>
      <c r="B140" s="174" t="s">
        <v>1419</v>
      </c>
    </row>
    <row r="141" spans="1:2" ht="14.5" x14ac:dyDescent="0.35">
      <c r="A141" s="173">
        <v>4100</v>
      </c>
      <c r="B141" s="174" t="s">
        <v>104</v>
      </c>
    </row>
    <row r="142" spans="1:2" ht="14.5" x14ac:dyDescent="0.35">
      <c r="A142" s="173">
        <v>4200</v>
      </c>
      <c r="B142" s="174" t="s">
        <v>105</v>
      </c>
    </row>
    <row r="143" spans="1:2" ht="14.5" x14ac:dyDescent="0.35">
      <c r="A143" s="173">
        <v>4300</v>
      </c>
      <c r="B143" s="174" t="s">
        <v>106</v>
      </c>
    </row>
    <row r="144" spans="1:2" ht="14.5" x14ac:dyDescent="0.35">
      <c r="A144" s="173">
        <v>4400</v>
      </c>
      <c r="B144" s="174" t="s">
        <v>107</v>
      </c>
    </row>
    <row r="145" spans="1:2" ht="14.5" x14ac:dyDescent="0.35">
      <c r="A145" s="173">
        <v>4500</v>
      </c>
      <c r="B145" s="174" t="s">
        <v>1420</v>
      </c>
    </row>
    <row r="146" spans="1:2" ht="14.5" x14ac:dyDescent="0.35">
      <c r="A146" s="173">
        <v>4600</v>
      </c>
      <c r="B146" s="174" t="s">
        <v>108</v>
      </c>
    </row>
    <row r="147" spans="1:2" ht="14.5" x14ac:dyDescent="0.35">
      <c r="A147" s="173">
        <v>4700</v>
      </c>
      <c r="B147" s="174" t="s">
        <v>109</v>
      </c>
    </row>
    <row r="148" spans="1:2" ht="14.5" x14ac:dyDescent="0.35">
      <c r="A148" s="173">
        <v>4900</v>
      </c>
      <c r="B148" s="174" t="s">
        <v>110</v>
      </c>
    </row>
    <row r="149" spans="1:2" ht="14.5" x14ac:dyDescent="0.35">
      <c r="A149" s="173">
        <v>5000</v>
      </c>
      <c r="B149" s="174" t="s">
        <v>111</v>
      </c>
    </row>
    <row r="150" spans="1:2" ht="14.5" x14ac:dyDescent="0.35">
      <c r="A150" s="173">
        <v>5100</v>
      </c>
      <c r="B150" s="174" t="s">
        <v>111</v>
      </c>
    </row>
    <row r="151" spans="1:2" ht="14.5" x14ac:dyDescent="0.35">
      <c r="A151" s="173">
        <v>5200</v>
      </c>
      <c r="B151" s="174" t="s">
        <v>112</v>
      </c>
    </row>
    <row r="152" spans="1:2" ht="14.5" x14ac:dyDescent="0.35">
      <c r="A152" s="173">
        <v>5206</v>
      </c>
      <c r="B152" s="174" t="s">
        <v>113</v>
      </c>
    </row>
    <row r="153" spans="1:2" ht="14.5" x14ac:dyDescent="0.35">
      <c r="A153" s="173">
        <v>5208</v>
      </c>
      <c r="B153" s="174" t="s">
        <v>114</v>
      </c>
    </row>
    <row r="154" spans="1:2" ht="14.5" x14ac:dyDescent="0.35">
      <c r="A154" s="173">
        <v>5210</v>
      </c>
      <c r="B154" s="174" t="s">
        <v>115</v>
      </c>
    </row>
    <row r="155" spans="1:2" ht="14.5" x14ac:dyDescent="0.35">
      <c r="A155" s="173">
        <v>5211</v>
      </c>
      <c r="B155" s="174" t="s">
        <v>1421</v>
      </c>
    </row>
    <row r="156" spans="1:2" ht="14.5" x14ac:dyDescent="0.35">
      <c r="A156" s="173">
        <v>5212</v>
      </c>
      <c r="B156" s="174" t="s">
        <v>116</v>
      </c>
    </row>
    <row r="157" spans="1:2" ht="14.5" x14ac:dyDescent="0.35">
      <c r="A157" s="173">
        <v>5213</v>
      </c>
      <c r="B157" s="174" t="s">
        <v>1422</v>
      </c>
    </row>
    <row r="158" spans="1:2" ht="14.5" x14ac:dyDescent="0.35">
      <c r="A158" s="173">
        <v>5214</v>
      </c>
      <c r="B158" s="174" t="s">
        <v>117</v>
      </c>
    </row>
    <row r="159" spans="1:2" ht="14.5" x14ac:dyDescent="0.35">
      <c r="A159" s="173">
        <v>5215</v>
      </c>
      <c r="B159" s="174" t="s">
        <v>1423</v>
      </c>
    </row>
    <row r="160" spans="1:2" ht="14.5" x14ac:dyDescent="0.35">
      <c r="A160" s="173">
        <v>5216</v>
      </c>
      <c r="B160" s="174" t="s">
        <v>118</v>
      </c>
    </row>
    <row r="161" spans="1:2" ht="14.5" x14ac:dyDescent="0.35">
      <c r="A161" s="173">
        <v>5218</v>
      </c>
      <c r="B161" s="174" t="s">
        <v>119</v>
      </c>
    </row>
    <row r="162" spans="1:2" ht="14.5" x14ac:dyDescent="0.35">
      <c r="A162" s="173">
        <v>5222</v>
      </c>
      <c r="B162" s="174" t="s">
        <v>120</v>
      </c>
    </row>
    <row r="163" spans="1:2" ht="14.5" x14ac:dyDescent="0.35">
      <c r="A163" s="173">
        <v>5224</v>
      </c>
      <c r="B163" s="174" t="s">
        <v>121</v>
      </c>
    </row>
    <row r="164" spans="1:2" ht="14.5" x14ac:dyDescent="0.35">
      <c r="A164" s="173">
        <v>5226</v>
      </c>
      <c r="B164" s="174" t="s">
        <v>122</v>
      </c>
    </row>
    <row r="165" spans="1:2" ht="14.5" x14ac:dyDescent="0.35">
      <c r="A165" s="173">
        <v>5228</v>
      </c>
      <c r="B165" s="174" t="s">
        <v>123</v>
      </c>
    </row>
    <row r="166" spans="1:2" ht="14.5" x14ac:dyDescent="0.35">
      <c r="A166" s="173">
        <v>5229</v>
      </c>
      <c r="B166" s="174" t="s">
        <v>124</v>
      </c>
    </row>
    <row r="167" spans="1:2" ht="14.5" x14ac:dyDescent="0.35">
      <c r="A167" s="173">
        <v>5230</v>
      </c>
      <c r="B167" s="174" t="s">
        <v>125</v>
      </c>
    </row>
    <row r="168" spans="1:2" ht="14.5" x14ac:dyDescent="0.35">
      <c r="A168" s="173">
        <v>5234</v>
      </c>
      <c r="B168" s="174" t="s">
        <v>1424</v>
      </c>
    </row>
    <row r="169" spans="1:2" ht="14.5" x14ac:dyDescent="0.35">
      <c r="A169" s="173">
        <v>5242</v>
      </c>
      <c r="B169" s="174" t="s">
        <v>126</v>
      </c>
    </row>
    <row r="170" spans="1:2" ht="14.5" x14ac:dyDescent="0.35">
      <c r="A170" s="173">
        <v>5253</v>
      </c>
      <c r="B170" s="174" t="s">
        <v>127</v>
      </c>
    </row>
    <row r="171" spans="1:2" ht="14.5" x14ac:dyDescent="0.35">
      <c r="A171" s="173">
        <v>5254</v>
      </c>
      <c r="B171" s="174" t="s">
        <v>128</v>
      </c>
    </row>
    <row r="172" spans="1:2" ht="14.5" x14ac:dyDescent="0.35">
      <c r="A172" s="173">
        <v>5256</v>
      </c>
      <c r="B172" s="174" t="s">
        <v>129</v>
      </c>
    </row>
  </sheetData>
  <sheetProtection algorithmName="SHA-512" hashValue="If6I5fHfHAtW+QppiKAG8I0C8IkDmjAB6LwkxeAbn5+Je8ILqqswuNgclcNPkESUDRlXgbL0jZF1f7BIj/iwtw==" saltValue="lJ3rCmLO/AFQUT9ThiGZWQ=="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676BD-E7EF-4D22-9913-FFF94337CBD2}">
  <sheetPr>
    <tabColor theme="0" tint="-0.499984740745262"/>
  </sheetPr>
  <dimension ref="A1:B254"/>
  <sheetViews>
    <sheetView zoomScale="85" zoomScaleNormal="85" workbookViewId="0"/>
  </sheetViews>
  <sheetFormatPr defaultColWidth="8.7265625" defaultRowHeight="14" x14ac:dyDescent="0.3"/>
  <cols>
    <col min="1" max="1" width="32.1796875" style="4" bestFit="1" customWidth="1"/>
    <col min="2" max="2" width="91.1796875" style="4" bestFit="1" customWidth="1"/>
    <col min="3" max="16384" width="8.7265625" style="4"/>
  </cols>
  <sheetData>
    <row r="1" spans="1:2" x14ac:dyDescent="0.3">
      <c r="A1" s="55" t="s">
        <v>1359</v>
      </c>
      <c r="B1" s="56"/>
    </row>
    <row r="2" spans="1:2" x14ac:dyDescent="0.3">
      <c r="A2" s="57" t="s">
        <v>130</v>
      </c>
      <c r="B2" s="57" t="s">
        <v>131</v>
      </c>
    </row>
    <row r="3" spans="1:2" ht="14.5" x14ac:dyDescent="0.35">
      <c r="A3" s="173">
        <v>100</v>
      </c>
      <c r="B3" s="174" t="s">
        <v>132</v>
      </c>
    </row>
    <row r="4" spans="1:2" ht="14.5" x14ac:dyDescent="0.35">
      <c r="A4" s="173">
        <v>110</v>
      </c>
      <c r="B4" s="174" t="s">
        <v>133</v>
      </c>
    </row>
    <row r="5" spans="1:2" ht="14.5" x14ac:dyDescent="0.35">
      <c r="A5" s="173">
        <v>111</v>
      </c>
      <c r="B5" s="174" t="s">
        <v>134</v>
      </c>
    </row>
    <row r="6" spans="1:2" ht="14.5" x14ac:dyDescent="0.35">
      <c r="A6" s="173">
        <v>112</v>
      </c>
      <c r="B6" s="174" t="s">
        <v>1425</v>
      </c>
    </row>
    <row r="7" spans="1:2" ht="14.5" x14ac:dyDescent="0.35">
      <c r="A7" s="173">
        <v>113</v>
      </c>
      <c r="B7" s="174" t="s">
        <v>135</v>
      </c>
    </row>
    <row r="8" spans="1:2" ht="14.5" x14ac:dyDescent="0.35">
      <c r="A8" s="173">
        <v>114</v>
      </c>
      <c r="B8" s="174" t="s">
        <v>136</v>
      </c>
    </row>
    <row r="9" spans="1:2" ht="14.5" x14ac:dyDescent="0.35">
      <c r="A9" s="173">
        <v>115</v>
      </c>
      <c r="B9" s="174" t="s">
        <v>1426</v>
      </c>
    </row>
    <row r="10" spans="1:2" ht="14.5" x14ac:dyDescent="0.35">
      <c r="A10" s="173">
        <v>116</v>
      </c>
      <c r="B10" s="174" t="s">
        <v>137</v>
      </c>
    </row>
    <row r="11" spans="1:2" ht="14.5" x14ac:dyDescent="0.35">
      <c r="A11" s="173">
        <v>120</v>
      </c>
      <c r="B11" s="174" t="s">
        <v>138</v>
      </c>
    </row>
    <row r="12" spans="1:2" ht="14.5" x14ac:dyDescent="0.35">
      <c r="A12" s="173">
        <v>121</v>
      </c>
      <c r="B12" s="174" t="s">
        <v>139</v>
      </c>
    </row>
    <row r="13" spans="1:2" ht="14.5" x14ac:dyDescent="0.35">
      <c r="A13" s="173">
        <v>122</v>
      </c>
      <c r="B13" s="174" t="s">
        <v>140</v>
      </c>
    </row>
    <row r="14" spans="1:2" ht="14.5" x14ac:dyDescent="0.35">
      <c r="A14" s="173">
        <v>124</v>
      </c>
      <c r="B14" s="174" t="s">
        <v>141</v>
      </c>
    </row>
    <row r="15" spans="1:2" ht="14.5" x14ac:dyDescent="0.35">
      <c r="A15" s="173">
        <v>125</v>
      </c>
      <c r="B15" s="174" t="s">
        <v>142</v>
      </c>
    </row>
    <row r="16" spans="1:2" ht="14.5" x14ac:dyDescent="0.35">
      <c r="A16" s="173">
        <v>126</v>
      </c>
      <c r="B16" s="174" t="s">
        <v>143</v>
      </c>
    </row>
    <row r="17" spans="1:2" ht="14.5" x14ac:dyDescent="0.35">
      <c r="A17" s="173">
        <v>150</v>
      </c>
      <c r="B17" s="174" t="s">
        <v>144</v>
      </c>
    </row>
    <row r="18" spans="1:2" ht="14.5" x14ac:dyDescent="0.35">
      <c r="A18" s="173">
        <v>151</v>
      </c>
      <c r="B18" s="174" t="s">
        <v>145</v>
      </c>
    </row>
    <row r="19" spans="1:2" ht="14.5" x14ac:dyDescent="0.35">
      <c r="A19" s="173">
        <v>152</v>
      </c>
      <c r="B19" s="174" t="s">
        <v>146</v>
      </c>
    </row>
    <row r="20" spans="1:2" ht="14.5" x14ac:dyDescent="0.35">
      <c r="A20" s="173">
        <v>153</v>
      </c>
      <c r="B20" s="174" t="s">
        <v>147</v>
      </c>
    </row>
    <row r="21" spans="1:2" ht="14.5" x14ac:dyDescent="0.35">
      <c r="A21" s="173">
        <v>200</v>
      </c>
      <c r="B21" s="174" t="s">
        <v>1427</v>
      </c>
    </row>
    <row r="22" spans="1:2" ht="14.5" x14ac:dyDescent="0.35">
      <c r="A22" s="173">
        <v>210</v>
      </c>
      <c r="B22" s="174" t="s">
        <v>148</v>
      </c>
    </row>
    <row r="23" spans="1:2" ht="14.5" x14ac:dyDescent="0.35">
      <c r="A23" s="173">
        <v>211</v>
      </c>
      <c r="B23" s="174" t="s">
        <v>149</v>
      </c>
    </row>
    <row r="24" spans="1:2" ht="14.5" x14ac:dyDescent="0.35">
      <c r="A24" s="173">
        <v>212</v>
      </c>
      <c r="B24" s="174" t="s">
        <v>150</v>
      </c>
    </row>
    <row r="25" spans="1:2" ht="14.5" x14ac:dyDescent="0.35">
      <c r="A25" s="173">
        <v>213</v>
      </c>
      <c r="B25" s="174" t="s">
        <v>151</v>
      </c>
    </row>
    <row r="26" spans="1:2" ht="14.5" x14ac:dyDescent="0.35">
      <c r="A26" s="173">
        <v>214</v>
      </c>
      <c r="B26" s="174" t="s">
        <v>152</v>
      </c>
    </row>
    <row r="27" spans="1:2" ht="14.5" x14ac:dyDescent="0.35">
      <c r="A27" s="173">
        <v>215</v>
      </c>
      <c r="B27" s="174" t="s">
        <v>153</v>
      </c>
    </row>
    <row r="28" spans="1:2" ht="14.5" x14ac:dyDescent="0.35">
      <c r="A28" s="173">
        <v>219</v>
      </c>
      <c r="B28" s="174" t="s">
        <v>154</v>
      </c>
    </row>
    <row r="29" spans="1:2" ht="14.5" x14ac:dyDescent="0.35">
      <c r="A29" s="173">
        <v>220</v>
      </c>
      <c r="B29" s="174" t="s">
        <v>155</v>
      </c>
    </row>
    <row r="30" spans="1:2" ht="14.5" x14ac:dyDescent="0.35">
      <c r="A30" s="173">
        <v>221</v>
      </c>
      <c r="B30" s="174" t="s">
        <v>156</v>
      </c>
    </row>
    <row r="31" spans="1:2" ht="14.5" x14ac:dyDescent="0.35">
      <c r="A31" s="173">
        <v>222</v>
      </c>
      <c r="B31" s="174" t="s">
        <v>157</v>
      </c>
    </row>
    <row r="32" spans="1:2" ht="14.5" x14ac:dyDescent="0.35">
      <c r="A32" s="173">
        <v>230</v>
      </c>
      <c r="B32" s="174" t="s">
        <v>1428</v>
      </c>
    </row>
    <row r="33" spans="1:2" ht="14.5" x14ac:dyDescent="0.35">
      <c r="A33" s="173">
        <v>240</v>
      </c>
      <c r="B33" s="174" t="s">
        <v>158</v>
      </c>
    </row>
    <row r="34" spans="1:2" ht="14.5" x14ac:dyDescent="0.35">
      <c r="A34" s="173">
        <v>250</v>
      </c>
      <c r="B34" s="174" t="s">
        <v>159</v>
      </c>
    </row>
    <row r="35" spans="1:2" ht="14.5" x14ac:dyDescent="0.35">
      <c r="A35" s="173">
        <v>260</v>
      </c>
      <c r="B35" s="174" t="s">
        <v>160</v>
      </c>
    </row>
    <row r="36" spans="1:2" ht="14.5" x14ac:dyDescent="0.35">
      <c r="A36" s="173">
        <v>270</v>
      </c>
      <c r="B36" s="174" t="s">
        <v>161</v>
      </c>
    </row>
    <row r="37" spans="1:2" ht="14.5" x14ac:dyDescent="0.35">
      <c r="A37" s="173">
        <v>280</v>
      </c>
      <c r="B37" s="174" t="s">
        <v>162</v>
      </c>
    </row>
    <row r="38" spans="1:2" ht="14.5" x14ac:dyDescent="0.35">
      <c r="A38" s="173">
        <v>290</v>
      </c>
      <c r="B38" s="174" t="s">
        <v>163</v>
      </c>
    </row>
    <row r="39" spans="1:2" ht="14.5" x14ac:dyDescent="0.35">
      <c r="A39" s="173">
        <v>300</v>
      </c>
      <c r="B39" s="174" t="s">
        <v>1429</v>
      </c>
    </row>
    <row r="40" spans="1:2" ht="14.5" x14ac:dyDescent="0.35">
      <c r="A40" s="173">
        <v>310</v>
      </c>
      <c r="B40" s="174" t="s">
        <v>164</v>
      </c>
    </row>
    <row r="41" spans="1:2" ht="14.5" x14ac:dyDescent="0.35">
      <c r="A41" s="173">
        <v>311</v>
      </c>
      <c r="B41" s="174" t="s">
        <v>72</v>
      </c>
    </row>
    <row r="42" spans="1:2" ht="14.5" x14ac:dyDescent="0.35">
      <c r="A42" s="173">
        <v>312</v>
      </c>
      <c r="B42" s="174" t="s">
        <v>165</v>
      </c>
    </row>
    <row r="43" spans="1:2" ht="14.5" x14ac:dyDescent="0.35">
      <c r="A43" s="173">
        <v>313</v>
      </c>
      <c r="B43" s="174" t="s">
        <v>166</v>
      </c>
    </row>
    <row r="44" spans="1:2" ht="14.5" x14ac:dyDescent="0.35">
      <c r="A44" s="173">
        <v>320</v>
      </c>
      <c r="B44" s="174" t="s">
        <v>1430</v>
      </c>
    </row>
    <row r="45" spans="1:2" ht="14.5" x14ac:dyDescent="0.35">
      <c r="A45" s="173">
        <v>321</v>
      </c>
      <c r="B45" s="174" t="s">
        <v>167</v>
      </c>
    </row>
    <row r="46" spans="1:2" ht="14.5" x14ac:dyDescent="0.35">
      <c r="A46" s="173">
        <v>322</v>
      </c>
      <c r="B46" s="174" t="s">
        <v>168</v>
      </c>
    </row>
    <row r="47" spans="1:2" ht="14.5" x14ac:dyDescent="0.35">
      <c r="A47" s="173">
        <v>323</v>
      </c>
      <c r="B47" s="174" t="s">
        <v>169</v>
      </c>
    </row>
    <row r="48" spans="1:2" ht="14.5" x14ac:dyDescent="0.35">
      <c r="A48" s="173">
        <v>329</v>
      </c>
      <c r="B48" s="174" t="s">
        <v>170</v>
      </c>
    </row>
    <row r="49" spans="1:2" ht="14.5" x14ac:dyDescent="0.35">
      <c r="A49" s="173">
        <v>330</v>
      </c>
      <c r="B49" s="174" t="s">
        <v>171</v>
      </c>
    </row>
    <row r="50" spans="1:2" ht="14.5" x14ac:dyDescent="0.35">
      <c r="A50" s="173">
        <v>340</v>
      </c>
      <c r="B50" s="174" t="s">
        <v>172</v>
      </c>
    </row>
    <row r="51" spans="1:2" ht="14.5" x14ac:dyDescent="0.35">
      <c r="A51" s="173">
        <v>341</v>
      </c>
      <c r="B51" s="174" t="s">
        <v>173</v>
      </c>
    </row>
    <row r="52" spans="1:2" ht="14.5" x14ac:dyDescent="0.35">
      <c r="A52" s="173">
        <v>342</v>
      </c>
      <c r="B52" s="174" t="s">
        <v>174</v>
      </c>
    </row>
    <row r="53" spans="1:2" ht="14.5" x14ac:dyDescent="0.35">
      <c r="A53" s="173">
        <v>343</v>
      </c>
      <c r="B53" s="174" t="s">
        <v>175</v>
      </c>
    </row>
    <row r="54" spans="1:2" ht="14.5" x14ac:dyDescent="0.35">
      <c r="A54" s="173">
        <v>344</v>
      </c>
      <c r="B54" s="174" t="s">
        <v>176</v>
      </c>
    </row>
    <row r="55" spans="1:2" ht="14.5" x14ac:dyDescent="0.35">
      <c r="A55" s="173">
        <v>345</v>
      </c>
      <c r="B55" s="174" t="s">
        <v>77</v>
      </c>
    </row>
    <row r="56" spans="1:2" ht="14.5" x14ac:dyDescent="0.35">
      <c r="A56" s="173">
        <v>346</v>
      </c>
      <c r="B56" s="174" t="s">
        <v>50</v>
      </c>
    </row>
    <row r="57" spans="1:2" ht="14.5" x14ac:dyDescent="0.35">
      <c r="A57" s="173">
        <v>350</v>
      </c>
      <c r="B57" s="174" t="s">
        <v>177</v>
      </c>
    </row>
    <row r="58" spans="1:2" ht="14.5" x14ac:dyDescent="0.35">
      <c r="A58" s="173">
        <v>351</v>
      </c>
      <c r="B58" s="174" t="s">
        <v>178</v>
      </c>
    </row>
    <row r="59" spans="1:2" ht="14.5" x14ac:dyDescent="0.35">
      <c r="A59" s="173">
        <v>352</v>
      </c>
      <c r="B59" s="174" t="s">
        <v>179</v>
      </c>
    </row>
    <row r="60" spans="1:2" ht="14.5" x14ac:dyDescent="0.35">
      <c r="A60" s="173">
        <v>353</v>
      </c>
      <c r="B60" s="174" t="s">
        <v>180</v>
      </c>
    </row>
    <row r="61" spans="1:2" ht="14.5" x14ac:dyDescent="0.35">
      <c r="A61" s="173">
        <v>354</v>
      </c>
      <c r="B61" s="174" t="s">
        <v>181</v>
      </c>
    </row>
    <row r="62" spans="1:2" ht="14.5" x14ac:dyDescent="0.35">
      <c r="A62" s="173">
        <v>355</v>
      </c>
      <c r="B62" s="174" t="s">
        <v>182</v>
      </c>
    </row>
    <row r="63" spans="1:2" ht="14.5" x14ac:dyDescent="0.35">
      <c r="A63" s="173">
        <v>400</v>
      </c>
      <c r="B63" s="174" t="s">
        <v>1431</v>
      </c>
    </row>
    <row r="64" spans="1:2" ht="14.5" x14ac:dyDescent="0.35">
      <c r="A64" s="173">
        <v>410</v>
      </c>
      <c r="B64" s="174" t="s">
        <v>183</v>
      </c>
    </row>
    <row r="65" spans="1:2" ht="14.5" x14ac:dyDescent="0.35">
      <c r="A65" s="173">
        <v>411</v>
      </c>
      <c r="B65" s="174" t="s">
        <v>1432</v>
      </c>
    </row>
    <row r="66" spans="1:2" ht="14.5" x14ac:dyDescent="0.35">
      <c r="A66" s="173">
        <v>420</v>
      </c>
      <c r="B66" s="174" t="s">
        <v>184</v>
      </c>
    </row>
    <row r="67" spans="1:2" ht="14.5" x14ac:dyDescent="0.35">
      <c r="A67" s="173">
        <v>421</v>
      </c>
      <c r="B67" s="174" t="s">
        <v>185</v>
      </c>
    </row>
    <row r="68" spans="1:2" ht="14.5" x14ac:dyDescent="0.35">
      <c r="A68" s="173">
        <v>422</v>
      </c>
      <c r="B68" s="174" t="s">
        <v>186</v>
      </c>
    </row>
    <row r="69" spans="1:2" ht="14.5" x14ac:dyDescent="0.35">
      <c r="A69" s="173">
        <v>423</v>
      </c>
      <c r="B69" s="174" t="s">
        <v>187</v>
      </c>
    </row>
    <row r="70" spans="1:2" ht="14.5" x14ac:dyDescent="0.35">
      <c r="A70" s="173">
        <v>424</v>
      </c>
      <c r="B70" s="174" t="s">
        <v>188</v>
      </c>
    </row>
    <row r="71" spans="1:2" ht="14.5" x14ac:dyDescent="0.35">
      <c r="A71" s="173">
        <v>425</v>
      </c>
      <c r="B71" s="174" t="s">
        <v>189</v>
      </c>
    </row>
    <row r="72" spans="1:2" ht="14.5" x14ac:dyDescent="0.35">
      <c r="A72" s="173">
        <v>429</v>
      </c>
      <c r="B72" s="174" t="s">
        <v>190</v>
      </c>
    </row>
    <row r="73" spans="1:2" ht="14.5" x14ac:dyDescent="0.35">
      <c r="A73" s="173">
        <v>430</v>
      </c>
      <c r="B73" s="174" t="s">
        <v>191</v>
      </c>
    </row>
    <row r="74" spans="1:2" ht="14.5" x14ac:dyDescent="0.35">
      <c r="A74" s="173">
        <v>431</v>
      </c>
      <c r="B74" s="174" t="s">
        <v>192</v>
      </c>
    </row>
    <row r="75" spans="1:2" ht="14.5" x14ac:dyDescent="0.35">
      <c r="A75" s="173">
        <v>432</v>
      </c>
      <c r="B75" s="174" t="s">
        <v>193</v>
      </c>
    </row>
    <row r="76" spans="1:2" ht="14.5" x14ac:dyDescent="0.35">
      <c r="A76" s="173">
        <v>433</v>
      </c>
      <c r="B76" s="174" t="s">
        <v>194</v>
      </c>
    </row>
    <row r="77" spans="1:2" ht="14.5" x14ac:dyDescent="0.35">
      <c r="A77" s="173">
        <v>434</v>
      </c>
      <c r="B77" s="174" t="s">
        <v>195</v>
      </c>
    </row>
    <row r="78" spans="1:2" ht="14.5" x14ac:dyDescent="0.35">
      <c r="A78" s="173">
        <v>435</v>
      </c>
      <c r="B78" s="174" t="s">
        <v>196</v>
      </c>
    </row>
    <row r="79" spans="1:2" ht="14.5" x14ac:dyDescent="0.35">
      <c r="A79" s="173">
        <v>436</v>
      </c>
      <c r="B79" s="174" t="s">
        <v>197</v>
      </c>
    </row>
    <row r="80" spans="1:2" ht="14.5" x14ac:dyDescent="0.35">
      <c r="A80" s="173">
        <v>437</v>
      </c>
      <c r="B80" s="174" t="s">
        <v>198</v>
      </c>
    </row>
    <row r="81" spans="1:2" ht="14.5" x14ac:dyDescent="0.35">
      <c r="A81" s="173">
        <v>438</v>
      </c>
      <c r="B81" s="174" t="s">
        <v>199</v>
      </c>
    </row>
    <row r="82" spans="1:2" ht="14.5" x14ac:dyDescent="0.35">
      <c r="A82" s="173">
        <v>439</v>
      </c>
      <c r="B82" s="174" t="s">
        <v>200</v>
      </c>
    </row>
    <row r="83" spans="1:2" ht="14.5" x14ac:dyDescent="0.35">
      <c r="A83" s="173">
        <v>440</v>
      </c>
      <c r="B83" s="174" t="s">
        <v>201</v>
      </c>
    </row>
    <row r="84" spans="1:2" ht="14.5" x14ac:dyDescent="0.35">
      <c r="A84" s="173">
        <v>441</v>
      </c>
      <c r="B84" s="174" t="s">
        <v>202</v>
      </c>
    </row>
    <row r="85" spans="1:2" ht="14.5" x14ac:dyDescent="0.35">
      <c r="A85" s="173">
        <v>442</v>
      </c>
      <c r="B85" s="174" t="s">
        <v>203</v>
      </c>
    </row>
    <row r="86" spans="1:2" ht="14.5" x14ac:dyDescent="0.35">
      <c r="A86" s="173">
        <v>443</v>
      </c>
      <c r="B86" s="174" t="s">
        <v>204</v>
      </c>
    </row>
    <row r="87" spans="1:2" ht="14.5" x14ac:dyDescent="0.35">
      <c r="A87" s="173">
        <v>444</v>
      </c>
      <c r="B87" s="174" t="s">
        <v>205</v>
      </c>
    </row>
    <row r="88" spans="1:2" ht="14.5" x14ac:dyDescent="0.35">
      <c r="A88" s="173">
        <v>445</v>
      </c>
      <c r="B88" s="174" t="s">
        <v>206</v>
      </c>
    </row>
    <row r="89" spans="1:2" ht="14.5" x14ac:dyDescent="0.35">
      <c r="A89" s="173">
        <v>446</v>
      </c>
      <c r="B89" s="174" t="s">
        <v>207</v>
      </c>
    </row>
    <row r="90" spans="1:2" ht="14.5" x14ac:dyDescent="0.35">
      <c r="A90" s="173">
        <v>449</v>
      </c>
      <c r="B90" s="174" t="s">
        <v>208</v>
      </c>
    </row>
    <row r="91" spans="1:2" ht="14.5" x14ac:dyDescent="0.35">
      <c r="A91" s="173">
        <v>450</v>
      </c>
      <c r="B91" s="174" t="s">
        <v>209</v>
      </c>
    </row>
    <row r="92" spans="1:2" ht="14.5" x14ac:dyDescent="0.35">
      <c r="A92" s="173">
        <v>451</v>
      </c>
      <c r="B92" s="174" t="s">
        <v>210</v>
      </c>
    </row>
    <row r="93" spans="1:2" ht="14.5" x14ac:dyDescent="0.35">
      <c r="A93" s="173">
        <v>452</v>
      </c>
      <c r="B93" s="174" t="s">
        <v>211</v>
      </c>
    </row>
    <row r="94" spans="1:2" ht="14.5" x14ac:dyDescent="0.35">
      <c r="A94" s="173">
        <v>453</v>
      </c>
      <c r="B94" s="174" t="s">
        <v>212</v>
      </c>
    </row>
    <row r="95" spans="1:2" ht="14.5" x14ac:dyDescent="0.35">
      <c r="A95" s="173">
        <v>454</v>
      </c>
      <c r="B95" s="174" t="s">
        <v>213</v>
      </c>
    </row>
    <row r="96" spans="1:2" ht="14.5" x14ac:dyDescent="0.35">
      <c r="A96" s="173">
        <v>455</v>
      </c>
      <c r="B96" s="174" t="s">
        <v>214</v>
      </c>
    </row>
    <row r="97" spans="1:2" ht="14.5" x14ac:dyDescent="0.35">
      <c r="A97" s="173">
        <v>456</v>
      </c>
      <c r="B97" s="174" t="s">
        <v>215</v>
      </c>
    </row>
    <row r="98" spans="1:2" ht="14.5" x14ac:dyDescent="0.35">
      <c r="A98" s="173">
        <v>457</v>
      </c>
      <c r="B98" s="174" t="s">
        <v>216</v>
      </c>
    </row>
    <row r="99" spans="1:2" ht="14.5" x14ac:dyDescent="0.35">
      <c r="A99" s="173">
        <v>458</v>
      </c>
      <c r="B99" s="174" t="s">
        <v>217</v>
      </c>
    </row>
    <row r="100" spans="1:2" ht="14.5" x14ac:dyDescent="0.35">
      <c r="A100" s="173">
        <v>459</v>
      </c>
      <c r="B100" s="174" t="s">
        <v>218</v>
      </c>
    </row>
    <row r="101" spans="1:2" ht="14.5" x14ac:dyDescent="0.35">
      <c r="A101" s="173">
        <v>460</v>
      </c>
      <c r="B101" s="174" t="s">
        <v>1433</v>
      </c>
    </row>
    <row r="102" spans="1:2" ht="14.5" x14ac:dyDescent="0.35">
      <c r="A102" s="173">
        <v>490</v>
      </c>
      <c r="B102" s="174" t="s">
        <v>219</v>
      </c>
    </row>
    <row r="103" spans="1:2" ht="14.5" x14ac:dyDescent="0.35">
      <c r="A103" s="173">
        <v>500</v>
      </c>
      <c r="B103" s="174" t="s">
        <v>258</v>
      </c>
    </row>
    <row r="104" spans="1:2" ht="14.5" x14ac:dyDescent="0.35">
      <c r="A104" s="173">
        <v>510</v>
      </c>
      <c r="B104" s="174" t="s">
        <v>92</v>
      </c>
    </row>
    <row r="105" spans="1:2" ht="14.5" x14ac:dyDescent="0.35">
      <c r="A105" s="173">
        <v>511</v>
      </c>
      <c r="B105" s="174" t="s">
        <v>1434</v>
      </c>
    </row>
    <row r="106" spans="1:2" ht="14.5" x14ac:dyDescent="0.35">
      <c r="A106" s="173">
        <v>512</v>
      </c>
      <c r="B106" s="174" t="s">
        <v>1435</v>
      </c>
    </row>
    <row r="107" spans="1:2" ht="14.5" x14ac:dyDescent="0.35">
      <c r="A107" s="173">
        <v>513</v>
      </c>
      <c r="B107" s="174" t="s">
        <v>220</v>
      </c>
    </row>
    <row r="108" spans="1:2" ht="14.5" x14ac:dyDescent="0.35">
      <c r="A108" s="173">
        <v>514</v>
      </c>
      <c r="B108" s="174" t="s">
        <v>221</v>
      </c>
    </row>
    <row r="109" spans="1:2" ht="14.5" x14ac:dyDescent="0.35">
      <c r="A109" s="173">
        <v>519</v>
      </c>
      <c r="B109" s="174" t="s">
        <v>222</v>
      </c>
    </row>
    <row r="110" spans="1:2" ht="14.5" x14ac:dyDescent="0.35">
      <c r="A110" s="173">
        <v>520</v>
      </c>
      <c r="B110" s="174" t="s">
        <v>1436</v>
      </c>
    </row>
    <row r="111" spans="1:2" ht="14.5" x14ac:dyDescent="0.35">
      <c r="A111" s="173">
        <v>521</v>
      </c>
      <c r="B111" s="174" t="s">
        <v>223</v>
      </c>
    </row>
    <row r="112" spans="1:2" ht="14.5" x14ac:dyDescent="0.35">
      <c r="A112" s="173">
        <v>522</v>
      </c>
      <c r="B112" s="174" t="s">
        <v>224</v>
      </c>
    </row>
    <row r="113" spans="1:2" ht="14.5" x14ac:dyDescent="0.35">
      <c r="A113" s="173">
        <v>523</v>
      </c>
      <c r="B113" s="174" t="s">
        <v>225</v>
      </c>
    </row>
    <row r="114" spans="1:2" ht="14.5" x14ac:dyDescent="0.35">
      <c r="A114" s="173">
        <v>524</v>
      </c>
      <c r="B114" s="174" t="s">
        <v>226</v>
      </c>
    </row>
    <row r="115" spans="1:2" ht="14.5" x14ac:dyDescent="0.35">
      <c r="A115" s="173">
        <v>525</v>
      </c>
      <c r="B115" s="174" t="s">
        <v>227</v>
      </c>
    </row>
    <row r="116" spans="1:2" ht="14.5" x14ac:dyDescent="0.35">
      <c r="A116" s="173">
        <v>529</v>
      </c>
      <c r="B116" s="174" t="s">
        <v>228</v>
      </c>
    </row>
    <row r="117" spans="1:2" ht="14.5" x14ac:dyDescent="0.35">
      <c r="A117" s="173">
        <v>530</v>
      </c>
      <c r="B117" s="174" t="s">
        <v>229</v>
      </c>
    </row>
    <row r="118" spans="1:2" ht="14.5" x14ac:dyDescent="0.35">
      <c r="A118" s="173">
        <v>531</v>
      </c>
      <c r="B118" s="174" t="s">
        <v>230</v>
      </c>
    </row>
    <row r="119" spans="1:2" ht="14.5" x14ac:dyDescent="0.35">
      <c r="A119" s="173">
        <v>532</v>
      </c>
      <c r="B119" s="174" t="s">
        <v>231</v>
      </c>
    </row>
    <row r="120" spans="1:2" ht="14.5" x14ac:dyDescent="0.35">
      <c r="A120" s="173">
        <v>539</v>
      </c>
      <c r="B120" s="174" t="s">
        <v>232</v>
      </c>
    </row>
    <row r="121" spans="1:2" ht="14.5" x14ac:dyDescent="0.35">
      <c r="A121" s="173">
        <v>540</v>
      </c>
      <c r="B121" s="174" t="s">
        <v>233</v>
      </c>
    </row>
    <row r="122" spans="1:2" ht="14.5" x14ac:dyDescent="0.35">
      <c r="A122" s="173">
        <v>541</v>
      </c>
      <c r="B122" s="174" t="s">
        <v>234</v>
      </c>
    </row>
    <row r="123" spans="1:2" ht="14.5" x14ac:dyDescent="0.35">
      <c r="A123" s="173">
        <v>542</v>
      </c>
      <c r="B123" s="174" t="s">
        <v>235</v>
      </c>
    </row>
    <row r="124" spans="1:2" ht="14.5" x14ac:dyDescent="0.35">
      <c r="A124" s="173">
        <v>549</v>
      </c>
      <c r="B124" s="174" t="s">
        <v>236</v>
      </c>
    </row>
    <row r="125" spans="1:2" ht="14.5" x14ac:dyDescent="0.35">
      <c r="A125" s="173">
        <v>550</v>
      </c>
      <c r="B125" s="174" t="s">
        <v>237</v>
      </c>
    </row>
    <row r="126" spans="1:2" ht="14.5" x14ac:dyDescent="0.35">
      <c r="A126" s="173">
        <v>551</v>
      </c>
      <c r="B126" s="174" t="s">
        <v>238</v>
      </c>
    </row>
    <row r="127" spans="1:2" ht="14.5" x14ac:dyDescent="0.35">
      <c r="A127" s="173">
        <v>552</v>
      </c>
      <c r="B127" s="174" t="s">
        <v>239</v>
      </c>
    </row>
    <row r="128" spans="1:2" ht="14.5" x14ac:dyDescent="0.35">
      <c r="A128" s="173">
        <v>553</v>
      </c>
      <c r="B128" s="174" t="s">
        <v>240</v>
      </c>
    </row>
    <row r="129" spans="1:2" ht="14.5" x14ac:dyDescent="0.35">
      <c r="A129" s="173">
        <v>559</v>
      </c>
      <c r="B129" s="174" t="s">
        <v>241</v>
      </c>
    </row>
    <row r="130" spans="1:2" ht="14.5" x14ac:dyDescent="0.35">
      <c r="A130" s="173">
        <v>560</v>
      </c>
      <c r="B130" s="174" t="s">
        <v>242</v>
      </c>
    </row>
    <row r="131" spans="1:2" ht="14.5" x14ac:dyDescent="0.35">
      <c r="A131" s="173">
        <v>561</v>
      </c>
      <c r="B131" s="174" t="s">
        <v>243</v>
      </c>
    </row>
    <row r="132" spans="1:2" ht="14.5" x14ac:dyDescent="0.35">
      <c r="A132" s="173">
        <v>562</v>
      </c>
      <c r="B132" s="174" t="s">
        <v>244</v>
      </c>
    </row>
    <row r="133" spans="1:2" ht="14.5" x14ac:dyDescent="0.35">
      <c r="A133" s="173">
        <v>563</v>
      </c>
      <c r="B133" s="174" t="s">
        <v>245</v>
      </c>
    </row>
    <row r="134" spans="1:2" ht="14.5" x14ac:dyDescent="0.35">
      <c r="A134" s="173">
        <v>565</v>
      </c>
      <c r="B134" s="174" t="s">
        <v>246</v>
      </c>
    </row>
    <row r="135" spans="1:2" ht="14.5" x14ac:dyDescent="0.35">
      <c r="A135" s="173">
        <v>564</v>
      </c>
      <c r="B135" s="174" t="s">
        <v>1437</v>
      </c>
    </row>
    <row r="136" spans="1:2" ht="14.5" x14ac:dyDescent="0.35">
      <c r="A136" s="173">
        <v>566</v>
      </c>
      <c r="B136" s="174" t="s">
        <v>247</v>
      </c>
    </row>
    <row r="137" spans="1:2" ht="14.5" x14ac:dyDescent="0.35">
      <c r="A137" s="173">
        <v>567</v>
      </c>
      <c r="B137" s="174" t="s">
        <v>248</v>
      </c>
    </row>
    <row r="138" spans="1:2" ht="14.5" x14ac:dyDescent="0.35">
      <c r="A138" s="173">
        <v>569</v>
      </c>
      <c r="B138" s="174" t="s">
        <v>249</v>
      </c>
    </row>
    <row r="139" spans="1:2" ht="14.5" x14ac:dyDescent="0.35">
      <c r="A139" s="173">
        <v>570</v>
      </c>
      <c r="B139" s="174" t="s">
        <v>250</v>
      </c>
    </row>
    <row r="140" spans="1:2" ht="14.5" x14ac:dyDescent="0.35">
      <c r="A140" s="173">
        <v>571</v>
      </c>
      <c r="B140" s="174" t="s">
        <v>251</v>
      </c>
    </row>
    <row r="141" spans="1:2" ht="14.5" x14ac:dyDescent="0.35">
      <c r="A141" s="173">
        <v>579</v>
      </c>
      <c r="B141" s="174" t="s">
        <v>252</v>
      </c>
    </row>
    <row r="142" spans="1:2" ht="14.5" x14ac:dyDescent="0.35">
      <c r="A142" s="173">
        <v>580</v>
      </c>
      <c r="B142" s="174" t="s">
        <v>253</v>
      </c>
    </row>
    <row r="143" spans="1:2" ht="14.5" x14ac:dyDescent="0.35">
      <c r="A143" s="173">
        <v>581</v>
      </c>
      <c r="B143" s="174" t="s">
        <v>254</v>
      </c>
    </row>
    <row r="144" spans="1:2" ht="14.5" x14ac:dyDescent="0.35">
      <c r="A144" s="173">
        <v>582</v>
      </c>
      <c r="B144" s="174" t="s">
        <v>255</v>
      </c>
    </row>
    <row r="145" spans="1:2" ht="14.5" x14ac:dyDescent="0.35">
      <c r="A145" s="173">
        <v>590</v>
      </c>
      <c r="B145" s="174" t="s">
        <v>1438</v>
      </c>
    </row>
    <row r="146" spans="1:2" ht="14.5" x14ac:dyDescent="0.35">
      <c r="A146" s="173">
        <v>591</v>
      </c>
      <c r="B146" s="174" t="s">
        <v>256</v>
      </c>
    </row>
    <row r="147" spans="1:2" ht="14.5" x14ac:dyDescent="0.35">
      <c r="A147" s="173">
        <v>592</v>
      </c>
      <c r="B147" s="174" t="s">
        <v>257</v>
      </c>
    </row>
    <row r="148" spans="1:2" ht="14.5" x14ac:dyDescent="0.35">
      <c r="A148" s="173">
        <v>599</v>
      </c>
      <c r="B148" s="174" t="s">
        <v>258</v>
      </c>
    </row>
    <row r="149" spans="1:2" ht="14.5" x14ac:dyDescent="0.35">
      <c r="A149" s="173">
        <v>600</v>
      </c>
      <c r="B149" s="174" t="s">
        <v>1439</v>
      </c>
    </row>
    <row r="150" spans="1:2" ht="14.5" x14ac:dyDescent="0.35">
      <c r="A150" s="173">
        <v>610</v>
      </c>
      <c r="B150" s="174" t="s">
        <v>1440</v>
      </c>
    </row>
    <row r="151" spans="1:2" ht="14.5" x14ac:dyDescent="0.35">
      <c r="A151" s="173">
        <v>611</v>
      </c>
      <c r="B151" s="174" t="s">
        <v>259</v>
      </c>
    </row>
    <row r="152" spans="1:2" ht="14.5" x14ac:dyDescent="0.35">
      <c r="A152" s="173">
        <v>612</v>
      </c>
      <c r="B152" s="174" t="s">
        <v>260</v>
      </c>
    </row>
    <row r="153" spans="1:2" ht="14.5" x14ac:dyDescent="0.35">
      <c r="A153" s="173">
        <v>613</v>
      </c>
      <c r="B153" s="174" t="s">
        <v>261</v>
      </c>
    </row>
    <row r="154" spans="1:2" ht="14.5" x14ac:dyDescent="0.35">
      <c r="A154" s="173">
        <v>614</v>
      </c>
      <c r="B154" s="174" t="s">
        <v>262</v>
      </c>
    </row>
    <row r="155" spans="1:2" ht="14.5" x14ac:dyDescent="0.35">
      <c r="A155" s="173">
        <v>615</v>
      </c>
      <c r="B155" s="174" t="s">
        <v>263</v>
      </c>
    </row>
    <row r="156" spans="1:2" ht="14.5" x14ac:dyDescent="0.35">
      <c r="A156" s="173">
        <v>616</v>
      </c>
      <c r="B156" s="174" t="s">
        <v>264</v>
      </c>
    </row>
    <row r="157" spans="1:2" ht="14.5" x14ac:dyDescent="0.35">
      <c r="A157" s="173">
        <v>617</v>
      </c>
      <c r="B157" s="174" t="s">
        <v>265</v>
      </c>
    </row>
    <row r="158" spans="1:2" ht="14.5" x14ac:dyDescent="0.35">
      <c r="A158" s="173">
        <v>618</v>
      </c>
      <c r="B158" s="174" t="s">
        <v>266</v>
      </c>
    </row>
    <row r="159" spans="1:2" ht="14.5" x14ac:dyDescent="0.35">
      <c r="A159" s="173">
        <v>619</v>
      </c>
      <c r="B159" s="174" t="s">
        <v>267</v>
      </c>
    </row>
    <row r="160" spans="1:2" ht="14.5" x14ac:dyDescent="0.35">
      <c r="A160" s="173">
        <v>620</v>
      </c>
      <c r="B160" s="174" t="s">
        <v>268</v>
      </c>
    </row>
    <row r="161" spans="1:2" ht="14.5" x14ac:dyDescent="0.35">
      <c r="A161" s="173">
        <v>621</v>
      </c>
      <c r="B161" s="174" t="s">
        <v>269</v>
      </c>
    </row>
    <row r="162" spans="1:2" ht="14.5" x14ac:dyDescent="0.35">
      <c r="A162" s="173">
        <v>622</v>
      </c>
      <c r="B162" s="174" t="s">
        <v>270</v>
      </c>
    </row>
    <row r="163" spans="1:2" ht="14.5" x14ac:dyDescent="0.35">
      <c r="A163" s="173">
        <v>626</v>
      </c>
      <c r="B163" s="174" t="s">
        <v>271</v>
      </c>
    </row>
    <row r="164" spans="1:2" ht="14.5" x14ac:dyDescent="0.35">
      <c r="A164" s="173">
        <v>629</v>
      </c>
      <c r="B164" s="174" t="s">
        <v>272</v>
      </c>
    </row>
    <row r="165" spans="1:2" ht="14.5" x14ac:dyDescent="0.35">
      <c r="A165" s="173">
        <v>630</v>
      </c>
      <c r="B165" s="174" t="s">
        <v>273</v>
      </c>
    </row>
    <row r="166" spans="1:2" ht="14.5" x14ac:dyDescent="0.35">
      <c r="A166" s="173">
        <v>631</v>
      </c>
      <c r="B166" s="174" t="s">
        <v>1441</v>
      </c>
    </row>
    <row r="167" spans="1:2" ht="14.5" x14ac:dyDescent="0.35">
      <c r="A167" s="173">
        <v>632</v>
      </c>
      <c r="B167" s="174" t="s">
        <v>274</v>
      </c>
    </row>
    <row r="168" spans="1:2" ht="14.5" x14ac:dyDescent="0.35">
      <c r="A168" s="173">
        <v>633</v>
      </c>
      <c r="B168" s="174" t="s">
        <v>275</v>
      </c>
    </row>
    <row r="169" spans="1:2" ht="14.5" x14ac:dyDescent="0.35">
      <c r="A169" s="173">
        <v>634</v>
      </c>
      <c r="B169" s="174" t="s">
        <v>276</v>
      </c>
    </row>
    <row r="170" spans="1:2" ht="14.5" x14ac:dyDescent="0.35">
      <c r="A170" s="173">
        <v>639</v>
      </c>
      <c r="B170" s="174" t="s">
        <v>277</v>
      </c>
    </row>
    <row r="171" spans="1:2" ht="14.5" x14ac:dyDescent="0.35">
      <c r="A171" s="173">
        <v>640</v>
      </c>
      <c r="B171" s="174" t="s">
        <v>278</v>
      </c>
    </row>
    <row r="172" spans="1:2" ht="14.5" x14ac:dyDescent="0.35">
      <c r="A172" s="173">
        <v>641</v>
      </c>
      <c r="B172" s="174" t="s">
        <v>279</v>
      </c>
    </row>
    <row r="173" spans="1:2" ht="14.5" x14ac:dyDescent="0.35">
      <c r="A173" s="173">
        <v>642</v>
      </c>
      <c r="B173" s="174" t="s">
        <v>280</v>
      </c>
    </row>
    <row r="174" spans="1:2" ht="14.5" x14ac:dyDescent="0.35">
      <c r="A174" s="173">
        <v>644</v>
      </c>
      <c r="B174" s="174" t="s">
        <v>281</v>
      </c>
    </row>
    <row r="175" spans="1:2" ht="14.5" x14ac:dyDescent="0.35">
      <c r="A175" s="173">
        <v>645</v>
      </c>
      <c r="B175" s="174" t="s">
        <v>282</v>
      </c>
    </row>
    <row r="176" spans="1:2" ht="14.5" x14ac:dyDescent="0.35">
      <c r="A176" s="173">
        <v>646</v>
      </c>
      <c r="B176" s="174" t="s">
        <v>283</v>
      </c>
    </row>
    <row r="177" spans="1:2" ht="14.5" x14ac:dyDescent="0.35">
      <c r="A177" s="173">
        <v>647</v>
      </c>
      <c r="B177" s="174" t="s">
        <v>284</v>
      </c>
    </row>
    <row r="178" spans="1:2" ht="14.5" x14ac:dyDescent="0.35">
      <c r="A178" s="173">
        <v>648</v>
      </c>
      <c r="B178" s="174" t="s">
        <v>285</v>
      </c>
    </row>
    <row r="179" spans="1:2" ht="14.5" x14ac:dyDescent="0.35">
      <c r="A179" s="173">
        <v>649</v>
      </c>
      <c r="B179" s="174" t="s">
        <v>272</v>
      </c>
    </row>
    <row r="180" spans="1:2" ht="14.5" x14ac:dyDescent="0.35">
      <c r="A180" s="173">
        <v>650</v>
      </c>
      <c r="B180" s="174" t="s">
        <v>286</v>
      </c>
    </row>
    <row r="181" spans="1:2" ht="14.5" x14ac:dyDescent="0.35">
      <c r="A181" s="173">
        <v>651</v>
      </c>
      <c r="B181" s="174" t="s">
        <v>287</v>
      </c>
    </row>
    <row r="182" spans="1:2" ht="14.5" x14ac:dyDescent="0.35">
      <c r="A182" s="173">
        <v>652</v>
      </c>
      <c r="B182" s="174" t="s">
        <v>288</v>
      </c>
    </row>
    <row r="183" spans="1:2" ht="14.5" x14ac:dyDescent="0.35">
      <c r="A183" s="173">
        <v>653</v>
      </c>
      <c r="B183" s="174" t="s">
        <v>289</v>
      </c>
    </row>
    <row r="184" spans="1:2" ht="14.5" x14ac:dyDescent="0.35">
      <c r="A184" s="173">
        <v>659</v>
      </c>
      <c r="B184" s="174" t="s">
        <v>272</v>
      </c>
    </row>
    <row r="185" spans="1:2" ht="14.5" x14ac:dyDescent="0.35">
      <c r="A185" s="173">
        <v>660</v>
      </c>
      <c r="B185" s="174" t="s">
        <v>290</v>
      </c>
    </row>
    <row r="186" spans="1:2" ht="14.5" x14ac:dyDescent="0.35">
      <c r="A186" s="173">
        <v>670</v>
      </c>
      <c r="B186" s="174" t="s">
        <v>291</v>
      </c>
    </row>
    <row r="187" spans="1:2" ht="14.5" x14ac:dyDescent="0.35">
      <c r="A187" s="173">
        <v>680</v>
      </c>
      <c r="B187" s="174" t="s">
        <v>292</v>
      </c>
    </row>
    <row r="188" spans="1:2" ht="14.5" x14ac:dyDescent="0.35">
      <c r="A188" s="173">
        <v>681</v>
      </c>
      <c r="B188" s="174" t="s">
        <v>293</v>
      </c>
    </row>
    <row r="189" spans="1:2" ht="14.5" x14ac:dyDescent="0.35">
      <c r="A189" s="173">
        <v>682</v>
      </c>
      <c r="B189" s="174" t="s">
        <v>294</v>
      </c>
    </row>
    <row r="190" spans="1:2" ht="14.5" x14ac:dyDescent="0.35">
      <c r="A190" s="173">
        <v>683</v>
      </c>
      <c r="B190" s="174" t="s">
        <v>1442</v>
      </c>
    </row>
    <row r="191" spans="1:2" ht="14.5" x14ac:dyDescent="0.35">
      <c r="A191" s="173">
        <v>684</v>
      </c>
      <c r="B191" s="174" t="s">
        <v>272</v>
      </c>
    </row>
    <row r="192" spans="1:2" ht="14.5" x14ac:dyDescent="0.35">
      <c r="A192" s="173">
        <v>700</v>
      </c>
      <c r="B192" s="174" t="s">
        <v>1443</v>
      </c>
    </row>
    <row r="193" spans="1:2" ht="14.5" x14ac:dyDescent="0.35">
      <c r="A193" s="173">
        <v>710</v>
      </c>
      <c r="B193" s="174" t="s">
        <v>295</v>
      </c>
    </row>
    <row r="194" spans="1:2" ht="14.5" x14ac:dyDescent="0.35">
      <c r="A194" s="173">
        <v>711</v>
      </c>
      <c r="B194" s="174" t="s">
        <v>296</v>
      </c>
    </row>
    <row r="195" spans="1:2" ht="14.5" x14ac:dyDescent="0.35">
      <c r="A195" s="173">
        <v>712</v>
      </c>
      <c r="B195" s="174" t="s">
        <v>297</v>
      </c>
    </row>
    <row r="196" spans="1:2" ht="14.5" x14ac:dyDescent="0.35">
      <c r="A196" s="173">
        <v>713</v>
      </c>
      <c r="B196" s="174" t="s">
        <v>298</v>
      </c>
    </row>
    <row r="197" spans="1:2" ht="14.5" x14ac:dyDescent="0.35">
      <c r="A197" s="173">
        <v>714</v>
      </c>
      <c r="B197" s="174" t="s">
        <v>299</v>
      </c>
    </row>
    <row r="198" spans="1:2" ht="14.5" x14ac:dyDescent="0.35">
      <c r="A198" s="173">
        <v>715</v>
      </c>
      <c r="B198" s="174" t="s">
        <v>300</v>
      </c>
    </row>
    <row r="199" spans="1:2" ht="14.5" x14ac:dyDescent="0.35">
      <c r="A199" s="173">
        <v>716</v>
      </c>
      <c r="B199" s="174" t="s">
        <v>301</v>
      </c>
    </row>
    <row r="200" spans="1:2" ht="14.5" x14ac:dyDescent="0.35">
      <c r="A200" s="173">
        <v>717</v>
      </c>
      <c r="B200" s="174" t="s">
        <v>302</v>
      </c>
    </row>
    <row r="201" spans="1:2" ht="14.5" x14ac:dyDescent="0.35">
      <c r="A201" s="173">
        <v>719</v>
      </c>
      <c r="B201" s="174" t="s">
        <v>303</v>
      </c>
    </row>
    <row r="202" spans="1:2" ht="14.5" x14ac:dyDescent="0.35">
      <c r="A202" s="173">
        <v>720</v>
      </c>
      <c r="B202" s="174" t="s">
        <v>304</v>
      </c>
    </row>
    <row r="203" spans="1:2" ht="14.5" x14ac:dyDescent="0.35">
      <c r="A203" s="173">
        <v>721</v>
      </c>
      <c r="B203" s="174" t="s">
        <v>305</v>
      </c>
    </row>
    <row r="204" spans="1:2" ht="14.5" x14ac:dyDescent="0.35">
      <c r="A204" s="173">
        <v>722</v>
      </c>
      <c r="B204" s="174" t="s">
        <v>306</v>
      </c>
    </row>
    <row r="205" spans="1:2" ht="14.5" x14ac:dyDescent="0.35">
      <c r="A205" s="173">
        <v>723</v>
      </c>
      <c r="B205" s="174" t="s">
        <v>307</v>
      </c>
    </row>
    <row r="206" spans="1:2" ht="14.5" x14ac:dyDescent="0.35">
      <c r="A206" s="173">
        <v>724</v>
      </c>
      <c r="B206" s="174" t="s">
        <v>308</v>
      </c>
    </row>
    <row r="207" spans="1:2" ht="14.5" x14ac:dyDescent="0.35">
      <c r="A207" s="173">
        <v>725</v>
      </c>
      <c r="B207" s="174" t="s">
        <v>309</v>
      </c>
    </row>
    <row r="208" spans="1:2" ht="14.5" x14ac:dyDescent="0.35">
      <c r="A208" s="173">
        <v>726</v>
      </c>
      <c r="B208" s="174" t="s">
        <v>310</v>
      </c>
    </row>
    <row r="209" spans="1:2" ht="14.5" x14ac:dyDescent="0.35">
      <c r="A209" s="173">
        <v>727</v>
      </c>
      <c r="B209" s="174" t="s">
        <v>311</v>
      </c>
    </row>
    <row r="210" spans="1:2" ht="14.5" x14ac:dyDescent="0.35">
      <c r="A210" s="173">
        <v>728</v>
      </c>
      <c r="B210" s="174" t="s">
        <v>312</v>
      </c>
    </row>
    <row r="211" spans="1:2" ht="14.5" x14ac:dyDescent="0.35">
      <c r="A211" s="173">
        <v>729</v>
      </c>
      <c r="B211" s="174" t="s">
        <v>313</v>
      </c>
    </row>
    <row r="212" spans="1:2" ht="14.5" x14ac:dyDescent="0.35">
      <c r="A212" s="173">
        <v>730</v>
      </c>
      <c r="B212" s="174" t="s">
        <v>314</v>
      </c>
    </row>
    <row r="213" spans="1:2" ht="14.5" x14ac:dyDescent="0.35">
      <c r="A213" s="173">
        <v>731</v>
      </c>
      <c r="B213" s="174" t="s">
        <v>315</v>
      </c>
    </row>
    <row r="214" spans="1:2" ht="14.5" x14ac:dyDescent="0.35">
      <c r="A214" s="173">
        <v>732</v>
      </c>
      <c r="B214" s="174" t="s">
        <v>1444</v>
      </c>
    </row>
    <row r="215" spans="1:2" ht="14.5" x14ac:dyDescent="0.35">
      <c r="A215" s="173">
        <v>733</v>
      </c>
      <c r="B215" s="174" t="s">
        <v>316</v>
      </c>
    </row>
    <row r="216" spans="1:2" ht="14.5" x14ac:dyDescent="0.35">
      <c r="A216" s="173">
        <v>734</v>
      </c>
      <c r="B216" s="174" t="s">
        <v>1445</v>
      </c>
    </row>
    <row r="217" spans="1:2" ht="14.5" x14ac:dyDescent="0.35">
      <c r="A217" s="173">
        <v>735</v>
      </c>
      <c r="B217" s="174" t="s">
        <v>1446</v>
      </c>
    </row>
    <row r="218" spans="1:2" ht="14.5" x14ac:dyDescent="0.35">
      <c r="A218" s="173">
        <v>736</v>
      </c>
      <c r="B218" s="174" t="s">
        <v>1447</v>
      </c>
    </row>
    <row r="219" spans="1:2" ht="14.5" x14ac:dyDescent="0.35">
      <c r="A219" s="173">
        <v>738</v>
      </c>
      <c r="B219" s="174" t="s">
        <v>317</v>
      </c>
    </row>
    <row r="220" spans="1:2" ht="14.5" x14ac:dyDescent="0.35">
      <c r="A220" s="173">
        <v>739</v>
      </c>
      <c r="B220" s="174" t="s">
        <v>318</v>
      </c>
    </row>
    <row r="221" spans="1:2" ht="14.5" x14ac:dyDescent="0.35">
      <c r="A221" s="173">
        <v>740</v>
      </c>
      <c r="B221" s="174" t="s">
        <v>319</v>
      </c>
    </row>
    <row r="222" spans="1:2" ht="14.5" x14ac:dyDescent="0.35">
      <c r="A222" s="173">
        <v>790</v>
      </c>
      <c r="B222" s="174" t="s">
        <v>320</v>
      </c>
    </row>
    <row r="223" spans="1:2" ht="14.5" x14ac:dyDescent="0.35">
      <c r="A223" s="173">
        <v>800</v>
      </c>
      <c r="B223" s="174" t="s">
        <v>1448</v>
      </c>
    </row>
    <row r="224" spans="1:2" ht="14.5" x14ac:dyDescent="0.35">
      <c r="A224" s="173">
        <v>810</v>
      </c>
      <c r="B224" s="174" t="s">
        <v>321</v>
      </c>
    </row>
    <row r="225" spans="1:2" ht="14.5" x14ac:dyDescent="0.35">
      <c r="A225" s="173">
        <v>820</v>
      </c>
      <c r="B225" s="174" t="s">
        <v>322</v>
      </c>
    </row>
    <row r="226" spans="1:2" ht="14.5" x14ac:dyDescent="0.35">
      <c r="A226" s="173">
        <v>830</v>
      </c>
      <c r="B226" s="174" t="s">
        <v>323</v>
      </c>
    </row>
    <row r="227" spans="1:2" ht="14.5" x14ac:dyDescent="0.35">
      <c r="A227" s="173">
        <v>831</v>
      </c>
      <c r="B227" s="174" t="s">
        <v>324</v>
      </c>
    </row>
    <row r="228" spans="1:2" ht="14.5" x14ac:dyDescent="0.35">
      <c r="A228" s="173">
        <v>832</v>
      </c>
      <c r="B228" s="174" t="s">
        <v>325</v>
      </c>
    </row>
    <row r="229" spans="1:2" ht="14.5" x14ac:dyDescent="0.35">
      <c r="A229" s="173">
        <v>833</v>
      </c>
      <c r="B229" s="174" t="s">
        <v>326</v>
      </c>
    </row>
    <row r="230" spans="1:2" ht="14.5" x14ac:dyDescent="0.35">
      <c r="A230" s="173">
        <v>834</v>
      </c>
      <c r="B230" s="174" t="s">
        <v>327</v>
      </c>
    </row>
    <row r="231" spans="1:2" ht="14.5" x14ac:dyDescent="0.35">
      <c r="A231" s="173">
        <v>890</v>
      </c>
      <c r="B231" s="174" t="s">
        <v>328</v>
      </c>
    </row>
    <row r="232" spans="1:2" ht="14.5" x14ac:dyDescent="0.35">
      <c r="A232" s="173">
        <v>900</v>
      </c>
      <c r="B232" s="174" t="s">
        <v>1449</v>
      </c>
    </row>
    <row r="233" spans="1:2" ht="14.5" x14ac:dyDescent="0.35">
      <c r="A233" s="173">
        <v>930</v>
      </c>
      <c r="B233" s="174" t="s">
        <v>329</v>
      </c>
    </row>
    <row r="234" spans="1:2" ht="14.5" x14ac:dyDescent="0.35">
      <c r="A234" s="173">
        <v>932</v>
      </c>
      <c r="B234" s="174" t="s">
        <v>330</v>
      </c>
    </row>
    <row r="235" spans="1:2" ht="14.5" x14ac:dyDescent="0.35">
      <c r="A235" s="173">
        <v>934</v>
      </c>
      <c r="B235" s="174" t="s">
        <v>331</v>
      </c>
    </row>
    <row r="236" spans="1:2" ht="14.5" x14ac:dyDescent="0.35">
      <c r="A236" s="173">
        <v>936</v>
      </c>
      <c r="B236" s="174" t="s">
        <v>332</v>
      </c>
    </row>
    <row r="237" spans="1:2" ht="14.5" x14ac:dyDescent="0.35">
      <c r="A237" s="173">
        <v>937</v>
      </c>
      <c r="B237" s="174" t="s">
        <v>333</v>
      </c>
    </row>
    <row r="238" spans="1:2" ht="14.5" x14ac:dyDescent="0.35">
      <c r="A238" s="173">
        <v>938</v>
      </c>
      <c r="B238" s="174" t="s">
        <v>334</v>
      </c>
    </row>
    <row r="239" spans="1:2" ht="14.5" x14ac:dyDescent="0.35">
      <c r="A239" s="173">
        <v>940</v>
      </c>
      <c r="B239" s="174" t="s">
        <v>335</v>
      </c>
    </row>
    <row r="240" spans="1:2" ht="14.5" x14ac:dyDescent="0.35">
      <c r="A240" s="173">
        <v>943</v>
      </c>
      <c r="B240" s="174" t="s">
        <v>336</v>
      </c>
    </row>
    <row r="241" spans="1:2" ht="14.5" x14ac:dyDescent="0.35">
      <c r="A241" s="173">
        <v>944</v>
      </c>
      <c r="B241" s="174" t="s">
        <v>337</v>
      </c>
    </row>
    <row r="242" spans="1:2" ht="14.5" x14ac:dyDescent="0.35">
      <c r="A242" s="173">
        <v>946</v>
      </c>
      <c r="B242" s="174" t="s">
        <v>338</v>
      </c>
    </row>
    <row r="243" spans="1:2" ht="14.5" x14ac:dyDescent="0.35">
      <c r="A243" s="173">
        <v>948</v>
      </c>
      <c r="B243" s="174" t="s">
        <v>339</v>
      </c>
    </row>
    <row r="244" spans="1:2" ht="14.5" x14ac:dyDescent="0.35">
      <c r="A244" s="173">
        <v>949</v>
      </c>
      <c r="B244" s="174" t="s">
        <v>340</v>
      </c>
    </row>
    <row r="245" spans="1:2" ht="14.5" x14ac:dyDescent="0.35">
      <c r="A245" s="173">
        <v>950</v>
      </c>
      <c r="B245" s="174" t="s">
        <v>341</v>
      </c>
    </row>
    <row r="246" spans="1:2" ht="14.5" x14ac:dyDescent="0.35">
      <c r="A246" s="173">
        <v>954</v>
      </c>
      <c r="B246" s="174" t="s">
        <v>1450</v>
      </c>
    </row>
    <row r="247" spans="1:2" ht="14.5" x14ac:dyDescent="0.35">
      <c r="A247" s="173">
        <v>960</v>
      </c>
      <c r="B247" s="174" t="s">
        <v>1451</v>
      </c>
    </row>
    <row r="248" spans="1:2" ht="14.5" x14ac:dyDescent="0.35">
      <c r="A248" s="173">
        <v>963</v>
      </c>
      <c r="B248" s="174" t="s">
        <v>342</v>
      </c>
    </row>
    <row r="249" spans="1:2" ht="14.5" x14ac:dyDescent="0.35">
      <c r="A249" s="173">
        <v>972</v>
      </c>
      <c r="B249" s="174" t="s">
        <v>343</v>
      </c>
    </row>
    <row r="250" spans="1:2" ht="14.5" x14ac:dyDescent="0.35">
      <c r="A250" s="173">
        <v>974</v>
      </c>
      <c r="B250" s="174" t="s">
        <v>344</v>
      </c>
    </row>
    <row r="251" spans="1:2" ht="14.5" x14ac:dyDescent="0.35">
      <c r="A251" s="173">
        <v>976</v>
      </c>
      <c r="B251" s="174" t="s">
        <v>1452</v>
      </c>
    </row>
    <row r="252" spans="1:2" ht="14.5" x14ac:dyDescent="0.35">
      <c r="A252" s="173">
        <v>978</v>
      </c>
      <c r="B252" s="174" t="s">
        <v>1453</v>
      </c>
    </row>
    <row r="253" spans="1:2" ht="14.5" x14ac:dyDescent="0.35">
      <c r="A253" s="173">
        <v>980</v>
      </c>
      <c r="B253" s="174" t="s">
        <v>345</v>
      </c>
    </row>
    <row r="254" spans="1:2" ht="14.5" x14ac:dyDescent="0.35">
      <c r="A254" s="173">
        <v>990</v>
      </c>
      <c r="B254" s="174" t="s">
        <v>346</v>
      </c>
    </row>
  </sheetData>
  <sheetProtection algorithmName="SHA-512" hashValue="1/kInKMGKERPqppQMBjUo0x0jcPQpdQzGt7xYETFookHesBdq+DARXbiCCmVHma0oJYsOzwnbG5BXizHRtT/WQ==" saltValue="0FT9dW+olF5/6qgzkZgBqA=="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80E23-AD6E-404B-9A2E-62BA67C3964A}">
  <sheetPr>
    <tabColor theme="0" tint="-0.499984740745262"/>
  </sheetPr>
  <dimension ref="A1:H288"/>
  <sheetViews>
    <sheetView zoomScale="85" zoomScaleNormal="85" workbookViewId="0"/>
  </sheetViews>
  <sheetFormatPr defaultColWidth="8.7265625" defaultRowHeight="14" x14ac:dyDescent="0.3"/>
  <cols>
    <col min="1" max="1" width="30.90625" style="4" bestFit="1" customWidth="1"/>
    <col min="2" max="2" width="8.81640625" style="4" bestFit="1" customWidth="1"/>
    <col min="3" max="3" width="31.26953125" style="4" bestFit="1" customWidth="1"/>
    <col min="4" max="4" width="15.54296875" style="4" bestFit="1" customWidth="1"/>
    <col min="5" max="5" width="37.08984375" style="4" bestFit="1" customWidth="1"/>
    <col min="6" max="6" width="15" style="4" bestFit="1" customWidth="1"/>
    <col min="7" max="7" width="15.26953125" style="4" bestFit="1" customWidth="1"/>
    <col min="8" max="8" width="13.90625" style="4" bestFit="1" customWidth="1"/>
    <col min="9" max="16384" width="8.7265625" style="4"/>
  </cols>
  <sheetData>
    <row r="1" spans="1:8" x14ac:dyDescent="0.3">
      <c r="A1" s="53" t="s">
        <v>1352</v>
      </c>
      <c r="B1" s="151"/>
      <c r="C1" s="151"/>
      <c r="D1" s="151"/>
      <c r="E1" s="54"/>
    </row>
    <row r="2" spans="1:8" x14ac:dyDescent="0.3">
      <c r="A2" s="67" t="s">
        <v>366</v>
      </c>
      <c r="B2" s="67" t="s">
        <v>367</v>
      </c>
      <c r="C2" s="67" t="s">
        <v>654</v>
      </c>
      <c r="D2" s="68" t="s">
        <v>361</v>
      </c>
      <c r="E2" s="68" t="s">
        <v>363</v>
      </c>
    </row>
    <row r="3" spans="1:8" x14ac:dyDescent="0.3">
      <c r="A3" s="59" t="s">
        <v>368</v>
      </c>
      <c r="B3" s="107">
        <v>101</v>
      </c>
      <c r="C3" s="106">
        <v>601062</v>
      </c>
      <c r="D3" s="59" t="s">
        <v>1345</v>
      </c>
      <c r="E3" s="109">
        <v>0</v>
      </c>
      <c r="F3" s="149"/>
      <c r="G3" s="150"/>
      <c r="H3" s="149"/>
    </row>
    <row r="4" spans="1:8" x14ac:dyDescent="0.3">
      <c r="A4" s="59" t="s">
        <v>369</v>
      </c>
      <c r="B4" s="107">
        <v>102</v>
      </c>
      <c r="C4" s="106">
        <v>277404</v>
      </c>
      <c r="D4" s="105" t="s">
        <v>1345</v>
      </c>
      <c r="E4" s="109">
        <v>0</v>
      </c>
    </row>
    <row r="5" spans="1:8" x14ac:dyDescent="0.3">
      <c r="A5" s="59" t="s">
        <v>370</v>
      </c>
      <c r="B5" s="107">
        <v>103</v>
      </c>
      <c r="C5" s="106">
        <v>162758</v>
      </c>
      <c r="D5" s="105" t="s">
        <v>1345</v>
      </c>
      <c r="E5" s="109">
        <v>0</v>
      </c>
    </row>
    <row r="6" spans="1:8" x14ac:dyDescent="0.3">
      <c r="A6" s="59" t="s">
        <v>371</v>
      </c>
      <c r="B6" s="108">
        <v>105</v>
      </c>
      <c r="C6" s="106">
        <v>245844</v>
      </c>
      <c r="D6" s="105" t="s">
        <v>1345</v>
      </c>
      <c r="E6" s="109">
        <v>0</v>
      </c>
    </row>
    <row r="7" spans="1:8" x14ac:dyDescent="0.3">
      <c r="A7" s="59" t="s">
        <v>372</v>
      </c>
      <c r="B7" s="108">
        <v>106</v>
      </c>
      <c r="C7" s="106">
        <v>106989</v>
      </c>
      <c r="D7" s="105" t="s">
        <v>1345</v>
      </c>
      <c r="E7" s="109">
        <v>0</v>
      </c>
    </row>
    <row r="8" spans="1:8" x14ac:dyDescent="0.3">
      <c r="A8" s="59" t="s">
        <v>373</v>
      </c>
      <c r="B8" s="108">
        <v>107</v>
      </c>
      <c r="C8" s="106">
        <v>295743</v>
      </c>
      <c r="D8" s="105" t="s">
        <v>1345</v>
      </c>
      <c r="E8" s="109">
        <v>0</v>
      </c>
    </row>
    <row r="9" spans="1:8" x14ac:dyDescent="0.3">
      <c r="A9" s="59" t="s">
        <v>374</v>
      </c>
      <c r="B9" s="108">
        <v>108</v>
      </c>
      <c r="C9" s="106">
        <v>259823</v>
      </c>
      <c r="D9" s="105" t="s">
        <v>1345</v>
      </c>
      <c r="E9" s="109">
        <v>0</v>
      </c>
    </row>
    <row r="10" spans="1:8" x14ac:dyDescent="0.3">
      <c r="A10" s="59" t="s">
        <v>375</v>
      </c>
      <c r="B10" s="108">
        <v>109</v>
      </c>
      <c r="C10" s="106">
        <v>321806</v>
      </c>
      <c r="D10" s="105" t="s">
        <v>1345</v>
      </c>
      <c r="E10" s="109">
        <v>0</v>
      </c>
    </row>
    <row r="11" spans="1:8" x14ac:dyDescent="0.3">
      <c r="A11" s="59" t="s">
        <v>376</v>
      </c>
      <c r="B11" s="108">
        <v>110</v>
      </c>
      <c r="C11" s="106">
        <v>190163</v>
      </c>
      <c r="D11" s="105" t="s">
        <v>1345</v>
      </c>
      <c r="E11" s="109">
        <v>0</v>
      </c>
    </row>
    <row r="12" spans="1:8" x14ac:dyDescent="0.3">
      <c r="A12" s="59" t="s">
        <v>377</v>
      </c>
      <c r="B12" s="108">
        <v>111</v>
      </c>
      <c r="C12" s="106">
        <v>186406</v>
      </c>
      <c r="D12" s="105" t="s">
        <v>1345</v>
      </c>
      <c r="E12" s="109">
        <v>0</v>
      </c>
    </row>
    <row r="13" spans="1:8" x14ac:dyDescent="0.3">
      <c r="A13" s="59" t="s">
        <v>378</v>
      </c>
      <c r="B13" s="108">
        <v>112</v>
      </c>
      <c r="C13" s="106">
        <v>264965</v>
      </c>
      <c r="D13" s="105" t="s">
        <v>1345</v>
      </c>
      <c r="E13" s="109">
        <v>0</v>
      </c>
    </row>
    <row r="14" spans="1:8" x14ac:dyDescent="0.3">
      <c r="A14" s="59" t="s">
        <v>379</v>
      </c>
      <c r="B14" s="108">
        <v>113</v>
      </c>
      <c r="C14" s="106">
        <v>508605</v>
      </c>
      <c r="D14" s="105" t="s">
        <v>1345</v>
      </c>
      <c r="E14" s="109">
        <v>0</v>
      </c>
    </row>
    <row r="15" spans="1:8" x14ac:dyDescent="0.3">
      <c r="A15" s="59" t="s">
        <v>380</v>
      </c>
      <c r="B15" s="108">
        <v>114</v>
      </c>
      <c r="C15" s="106">
        <v>497990</v>
      </c>
      <c r="D15" s="105" t="s">
        <v>1345</v>
      </c>
      <c r="E15" s="109">
        <v>0</v>
      </c>
    </row>
    <row r="16" spans="1:8" x14ac:dyDescent="0.3">
      <c r="A16" s="59" t="s">
        <v>381</v>
      </c>
      <c r="B16" s="108">
        <v>115</v>
      </c>
      <c r="C16" s="106">
        <v>209954</v>
      </c>
      <c r="D16" s="105" t="s">
        <v>1345</v>
      </c>
      <c r="E16" s="109">
        <v>0</v>
      </c>
    </row>
    <row r="17" spans="1:5" x14ac:dyDescent="0.3">
      <c r="A17" s="59" t="s">
        <v>382</v>
      </c>
      <c r="B17" s="107">
        <v>200</v>
      </c>
      <c r="C17" s="106">
        <v>159937</v>
      </c>
      <c r="D17" s="105" t="s">
        <v>1345</v>
      </c>
      <c r="E17" s="109">
        <v>0</v>
      </c>
    </row>
    <row r="18" spans="1:5" x14ac:dyDescent="0.3">
      <c r="A18" s="59" t="s">
        <v>383</v>
      </c>
      <c r="B18" s="107">
        <v>202</v>
      </c>
      <c r="C18" s="106">
        <v>4211442</v>
      </c>
      <c r="D18" s="105" t="s">
        <v>1345</v>
      </c>
      <c r="E18" s="109">
        <v>0</v>
      </c>
    </row>
    <row r="19" spans="1:5" x14ac:dyDescent="0.3">
      <c r="A19" s="59" t="s">
        <v>384</v>
      </c>
      <c r="B19" s="107">
        <v>203</v>
      </c>
      <c r="C19" s="106">
        <v>416641</v>
      </c>
      <c r="D19" s="105" t="s">
        <v>1345</v>
      </c>
      <c r="E19" s="109">
        <v>323138</v>
      </c>
    </row>
    <row r="20" spans="1:5" x14ac:dyDescent="0.3">
      <c r="A20" s="59" t="s">
        <v>385</v>
      </c>
      <c r="B20" s="107">
        <v>204</v>
      </c>
      <c r="C20" s="106">
        <v>1727348</v>
      </c>
      <c r="D20" s="105" t="s">
        <v>1345</v>
      </c>
      <c r="E20" s="109">
        <v>0</v>
      </c>
    </row>
    <row r="21" spans="1:5" x14ac:dyDescent="0.3">
      <c r="A21" s="65" t="s">
        <v>386</v>
      </c>
      <c r="B21" s="107">
        <v>205</v>
      </c>
      <c r="C21" s="106">
        <v>265659</v>
      </c>
      <c r="D21" s="105" t="s">
        <v>1345</v>
      </c>
      <c r="E21" s="109">
        <v>0</v>
      </c>
    </row>
    <row r="22" spans="1:5" x14ac:dyDescent="0.3">
      <c r="A22" s="59" t="s">
        <v>387</v>
      </c>
      <c r="B22" s="107">
        <v>206</v>
      </c>
      <c r="C22" s="106">
        <v>236899</v>
      </c>
      <c r="D22" s="105" t="s">
        <v>1345</v>
      </c>
      <c r="E22" s="109">
        <v>0</v>
      </c>
    </row>
    <row r="23" spans="1:5" x14ac:dyDescent="0.3">
      <c r="A23" s="59" t="s">
        <v>388</v>
      </c>
      <c r="B23" s="107">
        <v>207</v>
      </c>
      <c r="C23" s="106">
        <v>156855</v>
      </c>
      <c r="D23" s="105" t="s">
        <v>1345</v>
      </c>
      <c r="E23" s="109">
        <v>270541</v>
      </c>
    </row>
    <row r="24" spans="1:5" x14ac:dyDescent="0.3">
      <c r="A24" s="59" t="s">
        <v>389</v>
      </c>
      <c r="B24" s="107">
        <v>208</v>
      </c>
      <c r="C24" s="106">
        <v>216571</v>
      </c>
      <c r="D24" s="105" t="s">
        <v>1345</v>
      </c>
      <c r="E24" s="109">
        <v>0</v>
      </c>
    </row>
    <row r="25" spans="1:5" x14ac:dyDescent="0.3">
      <c r="A25" s="59" t="s">
        <v>390</v>
      </c>
      <c r="B25" s="107">
        <v>209</v>
      </c>
      <c r="C25" s="106">
        <v>88010</v>
      </c>
      <c r="D25" s="105" t="s">
        <v>1345</v>
      </c>
      <c r="E25" s="109">
        <v>0</v>
      </c>
    </row>
    <row r="26" spans="1:5" x14ac:dyDescent="0.3">
      <c r="A26" s="59" t="s">
        <v>391</v>
      </c>
      <c r="B26" s="107">
        <v>210</v>
      </c>
      <c r="C26" s="106">
        <v>717181</v>
      </c>
      <c r="D26" s="105" t="s">
        <v>1345</v>
      </c>
      <c r="E26" s="109">
        <v>0</v>
      </c>
    </row>
    <row r="27" spans="1:5" x14ac:dyDescent="0.3">
      <c r="A27" s="59" t="s">
        <v>392</v>
      </c>
      <c r="B27" s="107">
        <v>211</v>
      </c>
      <c r="C27" s="106">
        <v>439659</v>
      </c>
      <c r="D27" s="105" t="s">
        <v>1345</v>
      </c>
      <c r="E27" s="109">
        <v>0</v>
      </c>
    </row>
    <row r="28" spans="1:5" x14ac:dyDescent="0.3">
      <c r="A28" s="59" t="s">
        <v>393</v>
      </c>
      <c r="B28" s="107">
        <v>212</v>
      </c>
      <c r="C28" s="106">
        <v>109475</v>
      </c>
      <c r="D28" s="105" t="s">
        <v>1345</v>
      </c>
      <c r="E28" s="109">
        <v>0</v>
      </c>
    </row>
    <row r="29" spans="1:5" x14ac:dyDescent="0.3">
      <c r="A29" s="59" t="s">
        <v>394</v>
      </c>
      <c r="B29" s="107">
        <v>214</v>
      </c>
      <c r="C29" s="106">
        <v>1091201</v>
      </c>
      <c r="D29" s="105" t="s">
        <v>1345</v>
      </c>
      <c r="E29" s="109">
        <v>0</v>
      </c>
    </row>
    <row r="30" spans="1:5" x14ac:dyDescent="0.3">
      <c r="A30" s="59" t="s">
        <v>395</v>
      </c>
      <c r="B30" s="107">
        <v>215</v>
      </c>
      <c r="C30" s="106">
        <v>478839</v>
      </c>
      <c r="D30" s="105" t="s">
        <v>1345</v>
      </c>
      <c r="E30" s="109">
        <v>0</v>
      </c>
    </row>
    <row r="31" spans="1:5" x14ac:dyDescent="0.3">
      <c r="A31" s="59" t="s">
        <v>396</v>
      </c>
      <c r="B31" s="107">
        <v>216</v>
      </c>
      <c r="C31" s="106">
        <v>223688</v>
      </c>
      <c r="D31" s="105" t="s">
        <v>1345</v>
      </c>
      <c r="E31" s="109">
        <v>0</v>
      </c>
    </row>
    <row r="32" spans="1:5" x14ac:dyDescent="0.3">
      <c r="A32" s="59" t="s">
        <v>397</v>
      </c>
      <c r="B32" s="107">
        <v>217</v>
      </c>
      <c r="C32" s="106">
        <v>119342</v>
      </c>
      <c r="D32" s="105" t="s">
        <v>1345</v>
      </c>
      <c r="E32" s="109">
        <v>0</v>
      </c>
    </row>
    <row r="33" spans="1:5" x14ac:dyDescent="0.3">
      <c r="A33" s="59" t="s">
        <v>398</v>
      </c>
      <c r="B33" s="107">
        <v>218</v>
      </c>
      <c r="C33" s="106">
        <v>228115</v>
      </c>
      <c r="D33" s="105" t="s">
        <v>1345</v>
      </c>
      <c r="E33" s="109">
        <v>0</v>
      </c>
    </row>
    <row r="34" spans="1:5" x14ac:dyDescent="0.3">
      <c r="A34" s="59" t="s">
        <v>399</v>
      </c>
      <c r="B34" s="107">
        <v>219</v>
      </c>
      <c r="C34" s="106">
        <v>160709</v>
      </c>
      <c r="D34" s="105" t="s">
        <v>1345</v>
      </c>
      <c r="E34" s="109">
        <v>0</v>
      </c>
    </row>
    <row r="35" spans="1:5" x14ac:dyDescent="0.3">
      <c r="A35" s="59" t="s">
        <v>400</v>
      </c>
      <c r="B35" s="107">
        <v>220</v>
      </c>
      <c r="C35" s="106">
        <v>142682</v>
      </c>
      <c r="D35" s="105" t="s">
        <v>1345</v>
      </c>
      <c r="E35" s="109">
        <v>0</v>
      </c>
    </row>
    <row r="36" spans="1:5" x14ac:dyDescent="0.3">
      <c r="A36" s="59" t="s">
        <v>401</v>
      </c>
      <c r="B36" s="107">
        <v>223</v>
      </c>
      <c r="C36" s="106">
        <v>249932</v>
      </c>
      <c r="D36" s="105" t="s">
        <v>1345</v>
      </c>
      <c r="E36" s="109">
        <v>0</v>
      </c>
    </row>
    <row r="37" spans="1:5" x14ac:dyDescent="0.3">
      <c r="A37" s="59" t="s">
        <v>402</v>
      </c>
      <c r="B37" s="107">
        <v>224</v>
      </c>
      <c r="C37" s="106">
        <v>180416</v>
      </c>
      <c r="D37" s="105" t="s">
        <v>1345</v>
      </c>
      <c r="E37" s="109">
        <v>0</v>
      </c>
    </row>
    <row r="38" spans="1:5" x14ac:dyDescent="0.3">
      <c r="A38" s="59" t="s">
        <v>403</v>
      </c>
      <c r="B38" s="107">
        <v>225</v>
      </c>
      <c r="C38" s="106">
        <v>79232</v>
      </c>
      <c r="D38" s="105" t="s">
        <v>1345</v>
      </c>
      <c r="E38" s="109">
        <v>0</v>
      </c>
    </row>
    <row r="39" spans="1:5" x14ac:dyDescent="0.3">
      <c r="A39" s="59" t="s">
        <v>404</v>
      </c>
      <c r="B39" s="107">
        <v>226</v>
      </c>
      <c r="C39" s="106">
        <v>195073</v>
      </c>
      <c r="D39" s="105" t="s">
        <v>1345</v>
      </c>
      <c r="E39" s="109">
        <v>0</v>
      </c>
    </row>
    <row r="40" spans="1:5" x14ac:dyDescent="0.3">
      <c r="A40" s="59" t="s">
        <v>405</v>
      </c>
      <c r="B40" s="107">
        <v>227</v>
      </c>
      <c r="C40" s="106">
        <v>137553</v>
      </c>
      <c r="D40" s="105" t="s">
        <v>1345</v>
      </c>
      <c r="E40" s="109">
        <v>0</v>
      </c>
    </row>
    <row r="41" spans="1:5" x14ac:dyDescent="0.3">
      <c r="A41" s="59" t="s">
        <v>406</v>
      </c>
      <c r="B41" s="107">
        <v>229</v>
      </c>
      <c r="C41" s="106">
        <v>1308745</v>
      </c>
      <c r="D41" s="105" t="s">
        <v>1345</v>
      </c>
      <c r="E41" s="109">
        <v>5227056</v>
      </c>
    </row>
    <row r="42" spans="1:5" x14ac:dyDescent="0.3">
      <c r="A42" s="59" t="s">
        <v>407</v>
      </c>
      <c r="B42" s="107">
        <v>230</v>
      </c>
      <c r="C42" s="106">
        <v>437942</v>
      </c>
      <c r="D42" s="105" t="s">
        <v>1345</v>
      </c>
      <c r="E42" s="109">
        <v>557004</v>
      </c>
    </row>
    <row r="43" spans="1:5" x14ac:dyDescent="0.3">
      <c r="A43" s="59" t="s">
        <v>408</v>
      </c>
      <c r="B43" s="107">
        <v>231</v>
      </c>
      <c r="C43" s="106">
        <v>1256031</v>
      </c>
      <c r="D43" s="105" t="s">
        <v>1345</v>
      </c>
      <c r="E43" s="109">
        <v>449249</v>
      </c>
    </row>
    <row r="44" spans="1:5" x14ac:dyDescent="0.3">
      <c r="A44" s="59" t="s">
        <v>409</v>
      </c>
      <c r="B44" s="107">
        <v>232</v>
      </c>
      <c r="C44" s="106">
        <v>524912</v>
      </c>
      <c r="D44" s="105" t="s">
        <v>1345</v>
      </c>
      <c r="E44" s="109">
        <v>1578645</v>
      </c>
    </row>
    <row r="45" spans="1:5" x14ac:dyDescent="0.3">
      <c r="A45" s="59" t="s">
        <v>410</v>
      </c>
      <c r="B45" s="107">
        <v>233</v>
      </c>
      <c r="C45" s="106">
        <v>8286385</v>
      </c>
      <c r="D45" s="105" t="s">
        <v>1345</v>
      </c>
      <c r="E45" s="109">
        <v>256031</v>
      </c>
    </row>
    <row r="46" spans="1:5" x14ac:dyDescent="0.3">
      <c r="A46" s="59" t="s">
        <v>411</v>
      </c>
      <c r="B46" s="107">
        <v>234</v>
      </c>
      <c r="C46" s="106">
        <v>1815622</v>
      </c>
      <c r="D46" s="105" t="s">
        <v>1345</v>
      </c>
      <c r="E46" s="109">
        <v>0</v>
      </c>
    </row>
    <row r="47" spans="1:5" x14ac:dyDescent="0.3">
      <c r="A47" s="59" t="s">
        <v>412</v>
      </c>
      <c r="B47" s="107">
        <v>235</v>
      </c>
      <c r="C47" s="106">
        <v>418063</v>
      </c>
      <c r="D47" s="105" t="s">
        <v>1345</v>
      </c>
      <c r="E47" s="109">
        <v>0</v>
      </c>
    </row>
    <row r="48" spans="1:5" x14ac:dyDescent="0.3">
      <c r="A48" s="59" t="s">
        <v>413</v>
      </c>
      <c r="B48" s="107">
        <v>237</v>
      </c>
      <c r="C48" s="106">
        <v>292151</v>
      </c>
      <c r="D48" s="105" t="s">
        <v>1345</v>
      </c>
      <c r="E48" s="109">
        <v>0</v>
      </c>
    </row>
    <row r="49" spans="1:5" x14ac:dyDescent="0.3">
      <c r="A49" s="59" t="s">
        <v>414</v>
      </c>
      <c r="B49" s="107">
        <v>239</v>
      </c>
      <c r="C49" s="106">
        <v>296260</v>
      </c>
      <c r="D49" s="105" t="s">
        <v>1345</v>
      </c>
      <c r="E49" s="109">
        <v>0</v>
      </c>
    </row>
    <row r="50" spans="1:5" x14ac:dyDescent="0.3">
      <c r="A50" s="59" t="s">
        <v>415</v>
      </c>
      <c r="B50" s="107">
        <v>240</v>
      </c>
      <c r="C50" s="106">
        <v>312473</v>
      </c>
      <c r="D50" s="105" t="s">
        <v>1345</v>
      </c>
      <c r="E50" s="109">
        <v>0</v>
      </c>
    </row>
    <row r="51" spans="1:5" x14ac:dyDescent="0.3">
      <c r="A51" s="59" t="s">
        <v>416</v>
      </c>
      <c r="B51" s="107">
        <v>241</v>
      </c>
      <c r="C51" s="106">
        <v>119187</v>
      </c>
      <c r="D51" s="105" t="s">
        <v>1345</v>
      </c>
      <c r="E51" s="109">
        <v>0</v>
      </c>
    </row>
    <row r="52" spans="1:5" x14ac:dyDescent="0.3">
      <c r="A52" s="59" t="s">
        <v>417</v>
      </c>
      <c r="B52" s="107">
        <v>242</v>
      </c>
      <c r="C52" s="106">
        <v>36765</v>
      </c>
      <c r="D52" s="105" t="s">
        <v>1345</v>
      </c>
      <c r="E52" s="109">
        <v>0</v>
      </c>
    </row>
    <row r="53" spans="1:5" x14ac:dyDescent="0.3">
      <c r="A53" s="59" t="s">
        <v>418</v>
      </c>
      <c r="B53" s="107">
        <v>243</v>
      </c>
      <c r="C53" s="106">
        <v>196696</v>
      </c>
      <c r="D53" s="105" t="s">
        <v>1345</v>
      </c>
      <c r="E53" s="109">
        <v>0</v>
      </c>
    </row>
    <row r="54" spans="1:5" x14ac:dyDescent="0.3">
      <c r="A54" s="59" t="s">
        <v>419</v>
      </c>
      <c r="B54" s="107">
        <v>244</v>
      </c>
      <c r="C54" s="106">
        <v>372430</v>
      </c>
      <c r="D54" s="105" t="s">
        <v>1345</v>
      </c>
      <c r="E54" s="109">
        <v>0</v>
      </c>
    </row>
    <row r="55" spans="1:5" x14ac:dyDescent="0.3">
      <c r="A55" s="59" t="s">
        <v>420</v>
      </c>
      <c r="B55" s="107">
        <v>245</v>
      </c>
      <c r="C55" s="106">
        <v>119691</v>
      </c>
      <c r="D55" s="105" t="s">
        <v>1345</v>
      </c>
      <c r="E55" s="109">
        <v>0</v>
      </c>
    </row>
    <row r="56" spans="1:5" x14ac:dyDescent="0.3">
      <c r="A56" s="59" t="s">
        <v>421</v>
      </c>
      <c r="B56" s="107">
        <v>246</v>
      </c>
      <c r="C56" s="106">
        <v>582331</v>
      </c>
      <c r="D56" s="105" t="s">
        <v>1345</v>
      </c>
      <c r="E56" s="109">
        <v>0</v>
      </c>
    </row>
    <row r="57" spans="1:5" x14ac:dyDescent="0.3">
      <c r="A57" s="59" t="s">
        <v>422</v>
      </c>
      <c r="B57" s="107">
        <v>247</v>
      </c>
      <c r="C57" s="106">
        <v>526559</v>
      </c>
      <c r="D57" s="105" t="s">
        <v>1345</v>
      </c>
      <c r="E57" s="109">
        <v>0</v>
      </c>
    </row>
    <row r="58" spans="1:5" x14ac:dyDescent="0.3">
      <c r="A58" s="59" t="s">
        <v>423</v>
      </c>
      <c r="B58" s="107">
        <v>248</v>
      </c>
      <c r="C58" s="106">
        <v>690953</v>
      </c>
      <c r="D58" s="105" t="s">
        <v>1345</v>
      </c>
      <c r="E58" s="109">
        <v>0</v>
      </c>
    </row>
    <row r="59" spans="1:5" x14ac:dyDescent="0.3">
      <c r="A59" s="59" t="s">
        <v>424</v>
      </c>
      <c r="B59" s="107">
        <v>249</v>
      </c>
      <c r="C59" s="106">
        <v>414589</v>
      </c>
      <c r="D59" s="105" t="s">
        <v>1345</v>
      </c>
      <c r="E59" s="109">
        <v>0</v>
      </c>
    </row>
    <row r="60" spans="1:5" x14ac:dyDescent="0.3">
      <c r="A60" s="59" t="s">
        <v>425</v>
      </c>
      <c r="B60" s="107">
        <v>250</v>
      </c>
      <c r="C60" s="106">
        <v>3123210</v>
      </c>
      <c r="D60" s="105" t="s">
        <v>1345</v>
      </c>
      <c r="E60" s="109">
        <v>0</v>
      </c>
    </row>
    <row r="61" spans="1:5" x14ac:dyDescent="0.3">
      <c r="A61" s="59" t="s">
        <v>426</v>
      </c>
      <c r="B61" s="107">
        <v>251</v>
      </c>
      <c r="C61" s="106">
        <v>223319</v>
      </c>
      <c r="D61" s="105" t="s">
        <v>1345</v>
      </c>
      <c r="E61" s="109">
        <v>0</v>
      </c>
    </row>
    <row r="62" spans="1:5" x14ac:dyDescent="0.3">
      <c r="A62" s="59" t="s">
        <v>427</v>
      </c>
      <c r="B62" s="107">
        <v>252</v>
      </c>
      <c r="C62" s="106">
        <v>234427</v>
      </c>
      <c r="D62" s="105" t="s">
        <v>1345</v>
      </c>
      <c r="E62" s="109">
        <v>0</v>
      </c>
    </row>
    <row r="63" spans="1:5" x14ac:dyDescent="0.3">
      <c r="A63" s="59" t="s">
        <v>428</v>
      </c>
      <c r="B63" s="107">
        <v>253</v>
      </c>
      <c r="C63" s="106">
        <v>2757581</v>
      </c>
      <c r="D63" s="105" t="s">
        <v>1345</v>
      </c>
      <c r="E63" s="109">
        <v>0</v>
      </c>
    </row>
    <row r="64" spans="1:5" x14ac:dyDescent="0.3">
      <c r="A64" s="59" t="s">
        <v>429</v>
      </c>
      <c r="B64" s="107">
        <v>254</v>
      </c>
      <c r="C64" s="106">
        <v>346676</v>
      </c>
      <c r="D64" s="105" t="s">
        <v>1345</v>
      </c>
      <c r="E64" s="109">
        <v>0</v>
      </c>
    </row>
    <row r="65" spans="1:5" x14ac:dyDescent="0.3">
      <c r="A65" s="59" t="s">
        <v>430</v>
      </c>
      <c r="B65" s="107">
        <v>255</v>
      </c>
      <c r="C65" s="106">
        <v>153565</v>
      </c>
      <c r="D65" s="105" t="s">
        <v>1345</v>
      </c>
      <c r="E65" s="109">
        <v>0</v>
      </c>
    </row>
    <row r="66" spans="1:5" x14ac:dyDescent="0.3">
      <c r="A66" s="59" t="s">
        <v>431</v>
      </c>
      <c r="B66" s="107">
        <v>256</v>
      </c>
      <c r="C66" s="106">
        <v>220083</v>
      </c>
      <c r="D66" s="105" t="s">
        <v>1345</v>
      </c>
      <c r="E66" s="109">
        <v>0</v>
      </c>
    </row>
    <row r="67" spans="1:5" x14ac:dyDescent="0.3">
      <c r="A67" s="59" t="s">
        <v>432</v>
      </c>
      <c r="B67" s="107">
        <v>257</v>
      </c>
      <c r="C67" s="106">
        <v>1350095</v>
      </c>
      <c r="D67" s="105" t="s">
        <v>1345</v>
      </c>
      <c r="E67" s="109">
        <v>0</v>
      </c>
    </row>
    <row r="68" spans="1:5" x14ac:dyDescent="0.3">
      <c r="A68" s="59" t="s">
        <v>433</v>
      </c>
      <c r="B68" s="107">
        <v>258</v>
      </c>
      <c r="C68" s="106">
        <v>419308</v>
      </c>
      <c r="D68" s="105" t="s">
        <v>1345</v>
      </c>
      <c r="E68" s="109">
        <v>0</v>
      </c>
    </row>
    <row r="69" spans="1:5" x14ac:dyDescent="0.3">
      <c r="A69" s="59" t="s">
        <v>434</v>
      </c>
      <c r="B69" s="107">
        <v>259</v>
      </c>
      <c r="C69" s="106">
        <v>75503105</v>
      </c>
      <c r="D69" s="105" t="s">
        <v>1345</v>
      </c>
      <c r="E69" s="109">
        <v>0</v>
      </c>
    </row>
    <row r="70" spans="1:5" x14ac:dyDescent="0.3">
      <c r="A70" s="59" t="s">
        <v>435</v>
      </c>
      <c r="B70" s="107">
        <v>260</v>
      </c>
      <c r="C70" s="106">
        <v>2642818</v>
      </c>
      <c r="D70" s="105" t="s">
        <v>1345</v>
      </c>
      <c r="E70" s="109">
        <v>0</v>
      </c>
    </row>
    <row r="71" spans="1:5" x14ac:dyDescent="0.3">
      <c r="A71" s="59" t="s">
        <v>436</v>
      </c>
      <c r="B71" s="107">
        <v>261</v>
      </c>
      <c r="C71" s="106">
        <v>2208324</v>
      </c>
      <c r="D71" s="105" t="s">
        <v>1345</v>
      </c>
      <c r="E71" s="109">
        <v>0</v>
      </c>
    </row>
    <row r="72" spans="1:5" x14ac:dyDescent="0.3">
      <c r="A72" s="59" t="s">
        <v>437</v>
      </c>
      <c r="B72" s="107">
        <v>262</v>
      </c>
      <c r="C72" s="106">
        <v>1144638</v>
      </c>
      <c r="D72" s="105" t="s">
        <v>1345</v>
      </c>
      <c r="E72" s="109">
        <v>0</v>
      </c>
    </row>
    <row r="73" spans="1:5" x14ac:dyDescent="0.3">
      <c r="A73" s="59" t="s">
        <v>438</v>
      </c>
      <c r="B73" s="107">
        <v>263</v>
      </c>
      <c r="C73" s="106">
        <v>781646</v>
      </c>
      <c r="D73" s="105" t="s">
        <v>1345</v>
      </c>
      <c r="E73" s="109">
        <v>0</v>
      </c>
    </row>
    <row r="74" spans="1:5" x14ac:dyDescent="0.3">
      <c r="A74" s="59" t="s">
        <v>439</v>
      </c>
      <c r="B74" s="107">
        <v>264</v>
      </c>
      <c r="C74" s="106">
        <v>428843</v>
      </c>
      <c r="D74" s="105" t="s">
        <v>1345</v>
      </c>
      <c r="E74" s="109">
        <v>0</v>
      </c>
    </row>
    <row r="75" spans="1:5" x14ac:dyDescent="0.3">
      <c r="A75" s="59" t="s">
        <v>440</v>
      </c>
      <c r="B75" s="107">
        <v>265</v>
      </c>
      <c r="C75" s="106">
        <v>1304814</v>
      </c>
      <c r="D75" s="105" t="s">
        <v>1345</v>
      </c>
      <c r="E75" s="109">
        <v>450935</v>
      </c>
    </row>
    <row r="76" spans="1:5" x14ac:dyDescent="0.3">
      <c r="A76" s="59" t="s">
        <v>441</v>
      </c>
      <c r="B76" s="107">
        <v>266</v>
      </c>
      <c r="C76" s="106">
        <v>1629609</v>
      </c>
      <c r="D76" s="105" t="s">
        <v>1345</v>
      </c>
      <c r="E76" s="109">
        <v>505066</v>
      </c>
    </row>
    <row r="77" spans="1:5" x14ac:dyDescent="0.3">
      <c r="A77" s="59" t="s">
        <v>442</v>
      </c>
      <c r="B77" s="107">
        <v>267</v>
      </c>
      <c r="C77" s="106">
        <v>431774</v>
      </c>
      <c r="D77" s="105" t="s">
        <v>1345</v>
      </c>
      <c r="E77" s="109">
        <v>101232</v>
      </c>
    </row>
    <row r="78" spans="1:5" x14ac:dyDescent="0.3">
      <c r="A78" s="59" t="s">
        <v>443</v>
      </c>
      <c r="B78" s="107">
        <v>268</v>
      </c>
      <c r="C78" s="106">
        <v>208280</v>
      </c>
      <c r="D78" s="105" t="s">
        <v>1345</v>
      </c>
      <c r="E78" s="109">
        <v>21420</v>
      </c>
    </row>
    <row r="79" spans="1:5" x14ac:dyDescent="0.3">
      <c r="A79" s="59" t="s">
        <v>444</v>
      </c>
      <c r="B79" s="107">
        <v>269</v>
      </c>
      <c r="C79" s="106">
        <v>70445</v>
      </c>
      <c r="D79" s="105" t="s">
        <v>1345</v>
      </c>
      <c r="E79" s="109">
        <v>0</v>
      </c>
    </row>
    <row r="80" spans="1:5" x14ac:dyDescent="0.3">
      <c r="A80" s="59" t="s">
        <v>445</v>
      </c>
      <c r="B80" s="107">
        <v>270</v>
      </c>
      <c r="C80" s="106">
        <v>187902</v>
      </c>
      <c r="D80" s="105" t="s">
        <v>1345</v>
      </c>
      <c r="E80" s="109">
        <v>0</v>
      </c>
    </row>
    <row r="81" spans="1:5" x14ac:dyDescent="0.3">
      <c r="A81" s="59" t="s">
        <v>446</v>
      </c>
      <c r="B81" s="107">
        <v>271</v>
      </c>
      <c r="C81" s="106">
        <v>243127</v>
      </c>
      <c r="D81" s="105" t="s">
        <v>1345</v>
      </c>
      <c r="E81" s="109">
        <v>0</v>
      </c>
    </row>
    <row r="82" spans="1:5" x14ac:dyDescent="0.3">
      <c r="A82" s="59" t="s">
        <v>447</v>
      </c>
      <c r="B82" s="107">
        <v>272</v>
      </c>
      <c r="C82" s="106">
        <v>238868</v>
      </c>
      <c r="D82" s="105" t="s">
        <v>1345</v>
      </c>
      <c r="E82" s="109">
        <v>0</v>
      </c>
    </row>
    <row r="83" spans="1:5" x14ac:dyDescent="0.3">
      <c r="A83" s="59" t="s">
        <v>448</v>
      </c>
      <c r="B83" s="107">
        <v>273</v>
      </c>
      <c r="C83" s="106">
        <v>540943</v>
      </c>
      <c r="D83" s="105" t="s">
        <v>1345</v>
      </c>
      <c r="E83" s="109">
        <v>0</v>
      </c>
    </row>
    <row r="84" spans="1:5" x14ac:dyDescent="0.3">
      <c r="A84" s="59" t="s">
        <v>449</v>
      </c>
      <c r="B84" s="107">
        <v>274</v>
      </c>
      <c r="C84" s="106">
        <v>228873</v>
      </c>
      <c r="D84" s="105" t="s">
        <v>1345</v>
      </c>
      <c r="E84" s="109">
        <v>0</v>
      </c>
    </row>
    <row r="85" spans="1:5" x14ac:dyDescent="0.3">
      <c r="A85" s="59" t="s">
        <v>450</v>
      </c>
      <c r="B85" s="107">
        <v>275</v>
      </c>
      <c r="C85" s="106">
        <v>51925</v>
      </c>
      <c r="D85" s="105" t="s">
        <v>1345</v>
      </c>
      <c r="E85" s="109">
        <v>0</v>
      </c>
    </row>
    <row r="86" spans="1:5" x14ac:dyDescent="0.3">
      <c r="A86" s="59" t="s">
        <v>451</v>
      </c>
      <c r="B86" s="107">
        <v>281</v>
      </c>
      <c r="C86" s="106">
        <v>263016</v>
      </c>
      <c r="D86" s="105" t="s">
        <v>1345</v>
      </c>
      <c r="E86" s="109">
        <v>0</v>
      </c>
    </row>
    <row r="87" spans="1:5" x14ac:dyDescent="0.3">
      <c r="A87" s="59" t="s">
        <v>452</v>
      </c>
      <c r="B87" s="107">
        <v>282</v>
      </c>
      <c r="C87" s="106">
        <v>353192</v>
      </c>
      <c r="D87" s="105" t="s">
        <v>1345</v>
      </c>
      <c r="E87" s="109">
        <v>0</v>
      </c>
    </row>
    <row r="88" spans="1:5" x14ac:dyDescent="0.3">
      <c r="A88" s="59" t="s">
        <v>453</v>
      </c>
      <c r="B88" s="107">
        <v>283</v>
      </c>
      <c r="C88" s="106">
        <v>173303</v>
      </c>
      <c r="D88" s="105" t="s">
        <v>1345</v>
      </c>
      <c r="E88" s="109">
        <v>0</v>
      </c>
    </row>
    <row r="89" spans="1:5" x14ac:dyDescent="0.3">
      <c r="A89" s="59" t="s">
        <v>454</v>
      </c>
      <c r="B89" s="107">
        <v>284</v>
      </c>
      <c r="C89" s="106">
        <v>157157</v>
      </c>
      <c r="D89" s="105" t="s">
        <v>1345</v>
      </c>
      <c r="E89" s="109">
        <v>0</v>
      </c>
    </row>
    <row r="90" spans="1:5" x14ac:dyDescent="0.3">
      <c r="A90" s="59" t="s">
        <v>455</v>
      </c>
      <c r="B90" s="107">
        <v>285</v>
      </c>
      <c r="C90" s="106">
        <v>167826</v>
      </c>
      <c r="D90" s="105" t="s">
        <v>1345</v>
      </c>
      <c r="E90" s="109">
        <v>0</v>
      </c>
    </row>
    <row r="91" spans="1:5" x14ac:dyDescent="0.3">
      <c r="A91" s="59" t="s">
        <v>456</v>
      </c>
      <c r="B91" s="107">
        <v>286</v>
      </c>
      <c r="C91" s="106">
        <v>404121</v>
      </c>
      <c r="D91" s="105" t="s">
        <v>1345</v>
      </c>
      <c r="E91" s="109">
        <v>0</v>
      </c>
    </row>
    <row r="92" spans="1:5" x14ac:dyDescent="0.3">
      <c r="A92" s="59" t="s">
        <v>457</v>
      </c>
      <c r="B92" s="107">
        <v>287</v>
      </c>
      <c r="C92" s="106">
        <v>357046</v>
      </c>
      <c r="D92" s="105" t="s">
        <v>1345</v>
      </c>
      <c r="E92" s="109">
        <v>0</v>
      </c>
    </row>
    <row r="93" spans="1:5" x14ac:dyDescent="0.3">
      <c r="A93" s="59" t="s">
        <v>458</v>
      </c>
      <c r="B93" s="107">
        <v>288</v>
      </c>
      <c r="C93" s="106">
        <v>343315</v>
      </c>
      <c r="D93" s="105" t="s">
        <v>1345</v>
      </c>
      <c r="E93" s="109">
        <v>0</v>
      </c>
    </row>
    <row r="94" spans="1:5" x14ac:dyDescent="0.3">
      <c r="A94" s="59" t="s">
        <v>459</v>
      </c>
      <c r="B94" s="107">
        <v>289</v>
      </c>
      <c r="C94" s="106">
        <v>222243</v>
      </c>
      <c r="D94" s="105" t="s">
        <v>1345</v>
      </c>
      <c r="E94" s="109">
        <v>0</v>
      </c>
    </row>
    <row r="95" spans="1:5" x14ac:dyDescent="0.3">
      <c r="A95" s="59" t="s">
        <v>460</v>
      </c>
      <c r="B95" s="107">
        <v>290</v>
      </c>
      <c r="C95" s="106">
        <v>1569755</v>
      </c>
      <c r="D95" s="105" t="s">
        <v>1345</v>
      </c>
      <c r="E95" s="109">
        <v>0</v>
      </c>
    </row>
    <row r="96" spans="1:5" x14ac:dyDescent="0.3">
      <c r="A96" s="59" t="s">
        <v>461</v>
      </c>
      <c r="B96" s="107">
        <v>291</v>
      </c>
      <c r="C96" s="106">
        <v>48209</v>
      </c>
      <c r="D96" s="105" t="s">
        <v>1345</v>
      </c>
      <c r="E96" s="109">
        <v>0</v>
      </c>
    </row>
    <row r="97" spans="1:5" x14ac:dyDescent="0.3">
      <c r="A97" s="59" t="s">
        <v>462</v>
      </c>
      <c r="B97" s="107">
        <v>292</v>
      </c>
      <c r="C97" s="106">
        <v>100255</v>
      </c>
      <c r="D97" s="105" t="s">
        <v>1345</v>
      </c>
      <c r="E97" s="109">
        <v>0</v>
      </c>
    </row>
    <row r="98" spans="1:5" x14ac:dyDescent="0.3">
      <c r="A98" s="59" t="s">
        <v>463</v>
      </c>
      <c r="B98" s="107">
        <v>293</v>
      </c>
      <c r="C98" s="106">
        <v>153397</v>
      </c>
      <c r="D98" s="105" t="s">
        <v>1345</v>
      </c>
      <c r="E98" s="109">
        <v>0</v>
      </c>
    </row>
    <row r="99" spans="1:5" x14ac:dyDescent="0.3">
      <c r="A99" s="59" t="s">
        <v>464</v>
      </c>
      <c r="B99" s="107">
        <v>294</v>
      </c>
      <c r="C99" s="106">
        <v>286785</v>
      </c>
      <c r="D99" s="105" t="s">
        <v>1345</v>
      </c>
      <c r="E99" s="109">
        <v>0</v>
      </c>
    </row>
    <row r="100" spans="1:5" x14ac:dyDescent="0.3">
      <c r="A100" s="59" t="s">
        <v>465</v>
      </c>
      <c r="B100" s="107">
        <v>297</v>
      </c>
      <c r="C100" s="106">
        <v>195888</v>
      </c>
      <c r="D100" s="105" t="s">
        <v>1345</v>
      </c>
      <c r="E100" s="109">
        <v>0</v>
      </c>
    </row>
    <row r="101" spans="1:5" x14ac:dyDescent="0.3">
      <c r="A101" s="59" t="s">
        <v>466</v>
      </c>
      <c r="B101" s="107">
        <v>298</v>
      </c>
      <c r="C101" s="106">
        <v>246941</v>
      </c>
      <c r="D101" s="105" t="s">
        <v>1345</v>
      </c>
      <c r="E101" s="109">
        <v>0</v>
      </c>
    </row>
    <row r="102" spans="1:5" x14ac:dyDescent="0.3">
      <c r="A102" s="59" t="s">
        <v>467</v>
      </c>
      <c r="B102" s="107">
        <v>299</v>
      </c>
      <c r="C102" s="106">
        <v>182405</v>
      </c>
      <c r="D102" s="105" t="s">
        <v>1345</v>
      </c>
      <c r="E102" s="109">
        <v>0</v>
      </c>
    </row>
    <row r="103" spans="1:5" x14ac:dyDescent="0.3">
      <c r="A103" s="59" t="s">
        <v>468</v>
      </c>
      <c r="B103" s="107">
        <v>300</v>
      </c>
      <c r="C103" s="106">
        <v>188566</v>
      </c>
      <c r="D103" s="105" t="s">
        <v>1345</v>
      </c>
      <c r="E103" s="109">
        <v>0</v>
      </c>
    </row>
    <row r="104" spans="1:5" x14ac:dyDescent="0.3">
      <c r="A104" s="59" t="s">
        <v>469</v>
      </c>
      <c r="B104" s="107">
        <v>303</v>
      </c>
      <c r="C104" s="106">
        <v>161161</v>
      </c>
      <c r="D104" s="105" t="s">
        <v>1345</v>
      </c>
      <c r="E104" s="109">
        <v>0</v>
      </c>
    </row>
    <row r="105" spans="1:5" x14ac:dyDescent="0.3">
      <c r="A105" s="59" t="s">
        <v>470</v>
      </c>
      <c r="B105" s="107">
        <v>305</v>
      </c>
      <c r="C105" s="106">
        <v>6079698</v>
      </c>
      <c r="D105" s="105" t="s">
        <v>1345</v>
      </c>
      <c r="E105" s="109">
        <v>0</v>
      </c>
    </row>
    <row r="106" spans="1:5" x14ac:dyDescent="0.3">
      <c r="A106" s="59" t="s">
        <v>471</v>
      </c>
      <c r="B106" s="107">
        <v>306</v>
      </c>
      <c r="C106" s="106">
        <v>191176</v>
      </c>
      <c r="D106" s="105" t="s">
        <v>1345</v>
      </c>
      <c r="E106" s="109">
        <v>2584</v>
      </c>
    </row>
    <row r="107" spans="1:5" x14ac:dyDescent="0.3">
      <c r="A107" s="59" t="s">
        <v>472</v>
      </c>
      <c r="B107" s="107">
        <v>307</v>
      </c>
      <c r="C107" s="106">
        <v>187379</v>
      </c>
      <c r="D107" s="105" t="s">
        <v>1345</v>
      </c>
      <c r="E107" s="109">
        <v>0</v>
      </c>
    </row>
    <row r="108" spans="1:5" x14ac:dyDescent="0.3">
      <c r="A108" s="59" t="s">
        <v>473</v>
      </c>
      <c r="B108" s="107">
        <v>308</v>
      </c>
      <c r="C108" s="106">
        <v>3778947</v>
      </c>
      <c r="D108" s="105" t="s">
        <v>1345</v>
      </c>
      <c r="E108" s="109">
        <v>0</v>
      </c>
    </row>
    <row r="109" spans="1:5" x14ac:dyDescent="0.3">
      <c r="A109" s="59" t="s">
        <v>474</v>
      </c>
      <c r="B109" s="107">
        <v>309</v>
      </c>
      <c r="C109" s="106">
        <v>723530</v>
      </c>
      <c r="D109" s="105" t="s">
        <v>1345</v>
      </c>
      <c r="E109" s="109">
        <v>0</v>
      </c>
    </row>
    <row r="110" spans="1:5" x14ac:dyDescent="0.3">
      <c r="A110" s="59" t="s">
        <v>475</v>
      </c>
      <c r="B110" s="107">
        <v>310</v>
      </c>
      <c r="C110" s="106">
        <v>257962</v>
      </c>
      <c r="D110" s="105" t="s">
        <v>1345</v>
      </c>
      <c r="E110" s="109">
        <v>0</v>
      </c>
    </row>
    <row r="111" spans="1:5" x14ac:dyDescent="0.3">
      <c r="A111" s="59" t="s">
        <v>476</v>
      </c>
      <c r="B111" s="107">
        <v>311</v>
      </c>
      <c r="C111" s="106">
        <v>146619</v>
      </c>
      <c r="D111" s="105" t="s">
        <v>1345</v>
      </c>
      <c r="E111" s="109">
        <v>0</v>
      </c>
    </row>
    <row r="112" spans="1:5" x14ac:dyDescent="0.3">
      <c r="A112" s="59" t="s">
        <v>477</v>
      </c>
      <c r="B112" s="107">
        <v>312</v>
      </c>
      <c r="C112" s="106">
        <v>494609</v>
      </c>
      <c r="D112" s="105" t="s">
        <v>1345</v>
      </c>
      <c r="E112" s="109">
        <v>0</v>
      </c>
    </row>
    <row r="113" spans="1:5" x14ac:dyDescent="0.3">
      <c r="A113" s="59" t="s">
        <v>478</v>
      </c>
      <c r="B113" s="107">
        <v>313</v>
      </c>
      <c r="C113" s="106">
        <v>891835</v>
      </c>
      <c r="D113" s="105" t="s">
        <v>1345</v>
      </c>
      <c r="E113" s="109">
        <v>0</v>
      </c>
    </row>
    <row r="114" spans="1:5" x14ac:dyDescent="0.3">
      <c r="A114" s="59" t="s">
        <v>479</v>
      </c>
      <c r="B114" s="107">
        <v>314</v>
      </c>
      <c r="C114" s="106">
        <v>58546</v>
      </c>
      <c r="D114" s="105" t="s">
        <v>1345</v>
      </c>
      <c r="E114" s="109">
        <v>0</v>
      </c>
    </row>
    <row r="115" spans="1:5" x14ac:dyDescent="0.3">
      <c r="A115" s="59" t="s">
        <v>480</v>
      </c>
      <c r="B115" s="107">
        <v>315</v>
      </c>
      <c r="C115" s="106">
        <v>418446</v>
      </c>
      <c r="D115" s="105" t="s">
        <v>1345</v>
      </c>
      <c r="E115" s="109">
        <v>0</v>
      </c>
    </row>
    <row r="116" spans="1:5" x14ac:dyDescent="0.3">
      <c r="A116" s="59" t="s">
        <v>481</v>
      </c>
      <c r="B116" s="107">
        <v>316</v>
      </c>
      <c r="C116" s="106">
        <v>185920</v>
      </c>
      <c r="D116" s="105" t="s">
        <v>1345</v>
      </c>
      <c r="E116" s="109">
        <v>0</v>
      </c>
    </row>
    <row r="117" spans="1:5" x14ac:dyDescent="0.3">
      <c r="A117" s="59" t="s">
        <v>482</v>
      </c>
      <c r="B117" s="107">
        <v>320</v>
      </c>
      <c r="C117" s="106">
        <v>573379</v>
      </c>
      <c r="D117" s="105" t="s">
        <v>1345</v>
      </c>
      <c r="E117" s="109">
        <v>0</v>
      </c>
    </row>
    <row r="118" spans="1:5" x14ac:dyDescent="0.3">
      <c r="A118" s="59" t="s">
        <v>483</v>
      </c>
      <c r="B118" s="107">
        <v>321</v>
      </c>
      <c r="C118" s="106">
        <v>580768</v>
      </c>
      <c r="D118" s="105" t="s">
        <v>1345</v>
      </c>
      <c r="E118" s="109">
        <v>0</v>
      </c>
    </row>
    <row r="119" spans="1:5" x14ac:dyDescent="0.3">
      <c r="A119" s="59" t="s">
        <v>484</v>
      </c>
      <c r="B119" s="107">
        <v>322</v>
      </c>
      <c r="C119" s="106">
        <v>150992</v>
      </c>
      <c r="D119" s="105" t="s">
        <v>1345</v>
      </c>
      <c r="E119" s="109">
        <v>0</v>
      </c>
    </row>
    <row r="120" spans="1:5" x14ac:dyDescent="0.3">
      <c r="A120" s="59" t="s">
        <v>485</v>
      </c>
      <c r="B120" s="107">
        <v>323</v>
      </c>
      <c r="C120" s="106">
        <v>289502</v>
      </c>
      <c r="D120" s="105" t="s">
        <v>1345</v>
      </c>
      <c r="E120" s="109">
        <v>59211</v>
      </c>
    </row>
    <row r="121" spans="1:5" x14ac:dyDescent="0.3">
      <c r="A121" s="59" t="s">
        <v>486</v>
      </c>
      <c r="B121" s="107">
        <v>325</v>
      </c>
      <c r="C121" s="106">
        <v>317916</v>
      </c>
      <c r="D121" s="105" t="s">
        <v>1345</v>
      </c>
      <c r="E121" s="109">
        <v>0</v>
      </c>
    </row>
    <row r="122" spans="1:5" x14ac:dyDescent="0.3">
      <c r="A122" s="59" t="s">
        <v>487</v>
      </c>
      <c r="B122" s="107">
        <v>326</v>
      </c>
      <c r="C122" s="106">
        <v>90813</v>
      </c>
      <c r="D122" s="105" t="s">
        <v>1345</v>
      </c>
      <c r="E122" s="109">
        <v>0</v>
      </c>
    </row>
    <row r="123" spans="1:5" x14ac:dyDescent="0.3">
      <c r="A123" s="59" t="s">
        <v>488</v>
      </c>
      <c r="B123" s="107">
        <v>327</v>
      </c>
      <c r="C123" s="106">
        <v>294670</v>
      </c>
      <c r="D123" s="105" t="s">
        <v>1345</v>
      </c>
      <c r="E123" s="109">
        <v>0</v>
      </c>
    </row>
    <row r="124" spans="1:5" x14ac:dyDescent="0.3">
      <c r="A124" s="65" t="s">
        <v>489</v>
      </c>
      <c r="B124" s="107">
        <v>329</v>
      </c>
      <c r="C124" s="106">
        <v>187667</v>
      </c>
      <c r="D124" s="105" t="s">
        <v>1345</v>
      </c>
      <c r="E124" s="109">
        <v>0</v>
      </c>
    </row>
    <row r="125" spans="1:5" x14ac:dyDescent="0.3">
      <c r="A125" s="65" t="s">
        <v>490</v>
      </c>
      <c r="B125" s="107">
        <v>330</v>
      </c>
      <c r="C125" s="106">
        <v>148561</v>
      </c>
      <c r="D125" s="105" t="s">
        <v>1345</v>
      </c>
      <c r="E125" s="109">
        <v>0</v>
      </c>
    </row>
    <row r="126" spans="1:5" x14ac:dyDescent="0.3">
      <c r="A126" s="59" t="s">
        <v>491</v>
      </c>
      <c r="B126" s="107">
        <v>331</v>
      </c>
      <c r="C126" s="106">
        <v>673781</v>
      </c>
      <c r="D126" s="105" t="s">
        <v>1345</v>
      </c>
      <c r="E126" s="109">
        <v>0</v>
      </c>
    </row>
    <row r="127" spans="1:5" x14ac:dyDescent="0.3">
      <c r="A127" s="59" t="s">
        <v>492</v>
      </c>
      <c r="B127" s="107">
        <v>332</v>
      </c>
      <c r="C127" s="106">
        <v>77193</v>
      </c>
      <c r="D127" s="105" t="s">
        <v>1345</v>
      </c>
      <c r="E127" s="109">
        <v>0</v>
      </c>
    </row>
    <row r="128" spans="1:5" x14ac:dyDescent="0.3">
      <c r="A128" s="59" t="s">
        <v>493</v>
      </c>
      <c r="B128" s="107">
        <v>333</v>
      </c>
      <c r="C128" s="106">
        <v>692476</v>
      </c>
      <c r="D128" s="105" t="s">
        <v>1345</v>
      </c>
      <c r="E128" s="109">
        <v>0</v>
      </c>
    </row>
    <row r="129" spans="1:5" x14ac:dyDescent="0.3">
      <c r="A129" s="59" t="s">
        <v>494</v>
      </c>
      <c r="B129" s="107">
        <v>334</v>
      </c>
      <c r="C129" s="106">
        <v>169647</v>
      </c>
      <c r="D129" s="105" t="s">
        <v>1345</v>
      </c>
      <c r="E129" s="109">
        <v>0</v>
      </c>
    </row>
    <row r="130" spans="1:5" x14ac:dyDescent="0.3">
      <c r="A130" s="59" t="s">
        <v>495</v>
      </c>
      <c r="B130" s="107">
        <v>335</v>
      </c>
      <c r="C130" s="106">
        <v>195499</v>
      </c>
      <c r="D130" s="105" t="s">
        <v>1345</v>
      </c>
      <c r="E130" s="109">
        <v>0</v>
      </c>
    </row>
    <row r="131" spans="1:5" x14ac:dyDescent="0.3">
      <c r="A131" s="59" t="s">
        <v>496</v>
      </c>
      <c r="B131" s="107">
        <v>336</v>
      </c>
      <c r="C131" s="106">
        <v>558548</v>
      </c>
      <c r="D131" s="105" t="s">
        <v>1345</v>
      </c>
      <c r="E131" s="109">
        <v>0</v>
      </c>
    </row>
    <row r="132" spans="1:5" x14ac:dyDescent="0.3">
      <c r="A132" s="59" t="s">
        <v>497</v>
      </c>
      <c r="B132" s="107">
        <v>337</v>
      </c>
      <c r="C132" s="106">
        <v>446632</v>
      </c>
      <c r="D132" s="105" t="s">
        <v>1345</v>
      </c>
      <c r="E132" s="109">
        <v>0</v>
      </c>
    </row>
    <row r="133" spans="1:5" x14ac:dyDescent="0.3">
      <c r="A133" s="59" t="s">
        <v>498</v>
      </c>
      <c r="B133" s="107">
        <v>338</v>
      </c>
      <c r="C133" s="106">
        <v>134927</v>
      </c>
      <c r="D133" s="105" t="s">
        <v>1345</v>
      </c>
      <c r="E133" s="109">
        <v>0</v>
      </c>
    </row>
    <row r="134" spans="1:5" x14ac:dyDescent="0.3">
      <c r="A134" s="59" t="s">
        <v>499</v>
      </c>
      <c r="B134" s="107">
        <v>339</v>
      </c>
      <c r="C134" s="106">
        <v>138217</v>
      </c>
      <c r="D134" s="105" t="s">
        <v>1345</v>
      </c>
      <c r="E134" s="109">
        <v>0</v>
      </c>
    </row>
    <row r="135" spans="1:5" x14ac:dyDescent="0.3">
      <c r="A135" s="59" t="s">
        <v>500</v>
      </c>
      <c r="B135" s="107">
        <v>340</v>
      </c>
      <c r="C135" s="106">
        <v>307237</v>
      </c>
      <c r="D135" s="105" t="s">
        <v>1345</v>
      </c>
      <c r="E135" s="109">
        <v>0</v>
      </c>
    </row>
    <row r="136" spans="1:5" x14ac:dyDescent="0.3">
      <c r="A136" s="59" t="s">
        <v>501</v>
      </c>
      <c r="B136" s="107">
        <v>341</v>
      </c>
      <c r="C136" s="106">
        <v>362808</v>
      </c>
      <c r="D136" s="105" t="s">
        <v>1345</v>
      </c>
      <c r="E136" s="109">
        <v>0</v>
      </c>
    </row>
    <row r="137" spans="1:5" x14ac:dyDescent="0.3">
      <c r="A137" s="59" t="s">
        <v>502</v>
      </c>
      <c r="B137" s="107">
        <v>342</v>
      </c>
      <c r="C137" s="106">
        <v>226807</v>
      </c>
      <c r="D137" s="105" t="s">
        <v>1345</v>
      </c>
      <c r="E137" s="109">
        <v>0</v>
      </c>
    </row>
    <row r="138" spans="1:5" x14ac:dyDescent="0.3">
      <c r="A138" s="59" t="s">
        <v>503</v>
      </c>
      <c r="B138" s="107">
        <v>343</v>
      </c>
      <c r="C138" s="106">
        <v>324882</v>
      </c>
      <c r="D138" s="105" t="s">
        <v>1345</v>
      </c>
      <c r="E138" s="109">
        <v>0</v>
      </c>
    </row>
    <row r="139" spans="1:5" x14ac:dyDescent="0.3">
      <c r="A139" s="59" t="s">
        <v>504</v>
      </c>
      <c r="B139" s="107">
        <v>344</v>
      </c>
      <c r="C139" s="106">
        <v>304430</v>
      </c>
      <c r="D139" s="105" t="s">
        <v>1345</v>
      </c>
      <c r="E139" s="109">
        <v>0</v>
      </c>
    </row>
    <row r="140" spans="1:5" x14ac:dyDescent="0.3">
      <c r="A140" s="59" t="s">
        <v>505</v>
      </c>
      <c r="B140" s="107">
        <v>345</v>
      </c>
      <c r="C140" s="106">
        <v>1214581</v>
      </c>
      <c r="D140" s="105" t="s">
        <v>1345</v>
      </c>
      <c r="E140" s="109">
        <v>0</v>
      </c>
    </row>
    <row r="141" spans="1:5" x14ac:dyDescent="0.3">
      <c r="A141" s="59" t="s">
        <v>506</v>
      </c>
      <c r="B141" s="107">
        <v>346</v>
      </c>
      <c r="C141" s="106">
        <v>435141</v>
      </c>
      <c r="D141" s="105" t="s">
        <v>1345</v>
      </c>
      <c r="E141" s="109">
        <v>0</v>
      </c>
    </row>
    <row r="142" spans="1:5" x14ac:dyDescent="0.3">
      <c r="A142" s="59" t="s">
        <v>507</v>
      </c>
      <c r="B142" s="107">
        <v>347</v>
      </c>
      <c r="C142" s="106">
        <v>211956</v>
      </c>
      <c r="D142" s="105" t="s">
        <v>1345</v>
      </c>
      <c r="E142" s="109">
        <v>0</v>
      </c>
    </row>
    <row r="143" spans="1:5" x14ac:dyDescent="0.3">
      <c r="A143" s="59" t="s">
        <v>508</v>
      </c>
      <c r="B143" s="107">
        <v>348</v>
      </c>
      <c r="C143" s="106">
        <v>438341</v>
      </c>
      <c r="D143" s="105" t="s">
        <v>1345</v>
      </c>
      <c r="E143" s="109">
        <v>0</v>
      </c>
    </row>
    <row r="144" spans="1:5" x14ac:dyDescent="0.3">
      <c r="A144" s="59" t="s">
        <v>509</v>
      </c>
      <c r="B144" s="107">
        <v>349</v>
      </c>
      <c r="C144" s="106">
        <v>227394</v>
      </c>
      <c r="D144" s="105" t="s">
        <v>1345</v>
      </c>
      <c r="E144" s="109">
        <v>0</v>
      </c>
    </row>
    <row r="145" spans="1:5" x14ac:dyDescent="0.3">
      <c r="A145" s="59" t="s">
        <v>510</v>
      </c>
      <c r="B145" s="107">
        <v>350</v>
      </c>
      <c r="C145" s="106">
        <v>200781</v>
      </c>
      <c r="D145" s="105" t="s">
        <v>1345</v>
      </c>
      <c r="E145" s="109">
        <v>0</v>
      </c>
    </row>
    <row r="146" spans="1:5" x14ac:dyDescent="0.3">
      <c r="A146" s="59" t="s">
        <v>511</v>
      </c>
      <c r="B146" s="107">
        <v>351</v>
      </c>
      <c r="C146" s="106">
        <v>183706</v>
      </c>
      <c r="D146" s="105" t="s">
        <v>1345</v>
      </c>
      <c r="E146" s="109">
        <v>0</v>
      </c>
    </row>
    <row r="147" spans="1:5" x14ac:dyDescent="0.3">
      <c r="A147" s="59" t="s">
        <v>512</v>
      </c>
      <c r="B147" s="107">
        <v>352</v>
      </c>
      <c r="C147" s="106">
        <v>715088</v>
      </c>
      <c r="D147" s="105" t="s">
        <v>1345</v>
      </c>
      <c r="E147" s="109">
        <v>0</v>
      </c>
    </row>
    <row r="148" spans="1:5" x14ac:dyDescent="0.3">
      <c r="A148" s="59" t="s">
        <v>513</v>
      </c>
      <c r="B148" s="107">
        <v>353</v>
      </c>
      <c r="C148" s="106">
        <v>1180206</v>
      </c>
      <c r="D148" s="105" t="s">
        <v>1345</v>
      </c>
      <c r="E148" s="109">
        <v>0</v>
      </c>
    </row>
    <row r="149" spans="1:5" x14ac:dyDescent="0.3">
      <c r="A149" s="59" t="s">
        <v>514</v>
      </c>
      <c r="B149" s="107">
        <v>355</v>
      </c>
      <c r="C149" s="106">
        <v>267554</v>
      </c>
      <c r="D149" s="105" t="s">
        <v>1345</v>
      </c>
      <c r="E149" s="109">
        <v>0</v>
      </c>
    </row>
    <row r="150" spans="1:5" x14ac:dyDescent="0.3">
      <c r="A150" s="59" t="s">
        <v>515</v>
      </c>
      <c r="B150" s="107">
        <v>356</v>
      </c>
      <c r="C150" s="106">
        <v>278397</v>
      </c>
      <c r="D150" s="105" t="s">
        <v>1345</v>
      </c>
      <c r="E150" s="109">
        <v>0</v>
      </c>
    </row>
    <row r="151" spans="1:5" x14ac:dyDescent="0.3">
      <c r="A151" s="59" t="s">
        <v>516</v>
      </c>
      <c r="B151" s="107">
        <v>357</v>
      </c>
      <c r="C151" s="106">
        <v>264146</v>
      </c>
      <c r="D151" s="105" t="s">
        <v>1345</v>
      </c>
      <c r="E151" s="109">
        <v>0</v>
      </c>
    </row>
    <row r="152" spans="1:5" x14ac:dyDescent="0.3">
      <c r="A152" s="59" t="s">
        <v>517</v>
      </c>
      <c r="B152" s="107">
        <v>358</v>
      </c>
      <c r="C152" s="106">
        <v>176452</v>
      </c>
      <c r="D152" s="105" t="s">
        <v>1345</v>
      </c>
      <c r="E152" s="109">
        <v>0</v>
      </c>
    </row>
    <row r="153" spans="1:5" x14ac:dyDescent="0.3">
      <c r="A153" s="59" t="s">
        <v>518</v>
      </c>
      <c r="B153" s="107">
        <v>359</v>
      </c>
      <c r="C153" s="106">
        <v>87101</v>
      </c>
      <c r="D153" s="105" t="s">
        <v>1345</v>
      </c>
      <c r="E153" s="109">
        <v>0</v>
      </c>
    </row>
    <row r="154" spans="1:5" x14ac:dyDescent="0.3">
      <c r="A154" s="59" t="s">
        <v>519</v>
      </c>
      <c r="B154" s="107">
        <v>360</v>
      </c>
      <c r="C154" s="106">
        <v>202116</v>
      </c>
      <c r="D154" s="105" t="s">
        <v>1345</v>
      </c>
      <c r="E154" s="109">
        <v>0</v>
      </c>
    </row>
    <row r="155" spans="1:5" x14ac:dyDescent="0.3">
      <c r="A155" s="65" t="s">
        <v>520</v>
      </c>
      <c r="B155" s="107">
        <v>361</v>
      </c>
      <c r="C155" s="106">
        <v>701075</v>
      </c>
      <c r="D155" s="105" t="s">
        <v>1345</v>
      </c>
      <c r="E155" s="109">
        <v>0</v>
      </c>
    </row>
    <row r="156" spans="1:5" x14ac:dyDescent="0.3">
      <c r="A156" s="59" t="s">
        <v>521</v>
      </c>
      <c r="B156" s="107">
        <v>362</v>
      </c>
      <c r="C156" s="106">
        <v>504926</v>
      </c>
      <c r="D156" s="105" t="s">
        <v>1345</v>
      </c>
      <c r="E156" s="109">
        <v>0</v>
      </c>
    </row>
    <row r="157" spans="1:5" x14ac:dyDescent="0.3">
      <c r="A157" s="59" t="s">
        <v>522</v>
      </c>
      <c r="B157" s="107">
        <v>363</v>
      </c>
      <c r="C157" s="106">
        <v>566054</v>
      </c>
      <c r="D157" s="105" t="s">
        <v>1345</v>
      </c>
      <c r="E157" s="109">
        <v>0</v>
      </c>
    </row>
    <row r="158" spans="1:5" x14ac:dyDescent="0.3">
      <c r="A158" s="59" t="s">
        <v>523</v>
      </c>
      <c r="B158" s="107">
        <v>364</v>
      </c>
      <c r="C158" s="106">
        <v>504336</v>
      </c>
      <c r="D158" s="105" t="s">
        <v>1345</v>
      </c>
      <c r="E158" s="109">
        <v>0</v>
      </c>
    </row>
    <row r="159" spans="1:5" x14ac:dyDescent="0.3">
      <c r="A159" s="59" t="s">
        <v>524</v>
      </c>
      <c r="B159" s="107">
        <v>365</v>
      </c>
      <c r="C159" s="106">
        <v>717952</v>
      </c>
      <c r="D159" s="105" t="s">
        <v>1345</v>
      </c>
      <c r="E159" s="109">
        <v>0</v>
      </c>
    </row>
    <row r="160" spans="1:5" x14ac:dyDescent="0.3">
      <c r="A160" s="59" t="s">
        <v>525</v>
      </c>
      <c r="B160" s="107">
        <v>366</v>
      </c>
      <c r="C160" s="106">
        <v>440172</v>
      </c>
      <c r="D160" s="105" t="s">
        <v>1345</v>
      </c>
      <c r="E160" s="109">
        <v>0</v>
      </c>
    </row>
    <row r="161" spans="1:5" x14ac:dyDescent="0.3">
      <c r="A161" s="59" t="s">
        <v>526</v>
      </c>
      <c r="B161" s="107">
        <v>367</v>
      </c>
      <c r="C161" s="106">
        <v>954345</v>
      </c>
      <c r="D161" s="105" t="s">
        <v>1345</v>
      </c>
      <c r="E161" s="109">
        <v>0</v>
      </c>
    </row>
    <row r="162" spans="1:5" x14ac:dyDescent="0.3">
      <c r="A162" s="59" t="s">
        <v>527</v>
      </c>
      <c r="B162" s="107">
        <v>368</v>
      </c>
      <c r="C162" s="106">
        <v>1150333</v>
      </c>
      <c r="D162" s="105" t="s">
        <v>1345</v>
      </c>
      <c r="E162" s="109">
        <v>0</v>
      </c>
    </row>
    <row r="163" spans="1:5" x14ac:dyDescent="0.3">
      <c r="A163" s="59" t="s">
        <v>528</v>
      </c>
      <c r="B163" s="107">
        <v>369</v>
      </c>
      <c r="C163" s="106">
        <v>165045</v>
      </c>
      <c r="D163" s="105" t="s">
        <v>1345</v>
      </c>
      <c r="E163" s="109">
        <v>0</v>
      </c>
    </row>
    <row r="164" spans="1:5" x14ac:dyDescent="0.3">
      <c r="A164" s="59" t="s">
        <v>529</v>
      </c>
      <c r="B164" s="107">
        <v>371</v>
      </c>
      <c r="C164" s="106">
        <v>125832</v>
      </c>
      <c r="D164" s="105" t="s">
        <v>1345</v>
      </c>
      <c r="E164" s="109">
        <v>0</v>
      </c>
    </row>
    <row r="165" spans="1:5" x14ac:dyDescent="0.3">
      <c r="A165" s="59" t="s">
        <v>530</v>
      </c>
      <c r="B165" s="107">
        <v>372</v>
      </c>
      <c r="C165" s="106">
        <v>152710</v>
      </c>
      <c r="D165" s="105" t="s">
        <v>1345</v>
      </c>
      <c r="E165" s="109">
        <v>49913</v>
      </c>
    </row>
    <row r="166" spans="1:5" x14ac:dyDescent="0.3">
      <c r="A166" s="59" t="s">
        <v>531</v>
      </c>
      <c r="B166" s="107">
        <v>373</v>
      </c>
      <c r="C166" s="106">
        <v>2288606</v>
      </c>
      <c r="D166" s="105" t="s">
        <v>1345</v>
      </c>
      <c r="E166" s="109">
        <v>0</v>
      </c>
    </row>
    <row r="167" spans="1:5" x14ac:dyDescent="0.3">
      <c r="A167" s="59" t="s">
        <v>532</v>
      </c>
      <c r="B167" s="107">
        <v>374</v>
      </c>
      <c r="C167" s="106">
        <v>295197</v>
      </c>
      <c r="D167" s="105" t="s">
        <v>1345</v>
      </c>
      <c r="E167" s="109">
        <v>0</v>
      </c>
    </row>
    <row r="168" spans="1:5" x14ac:dyDescent="0.3">
      <c r="A168" s="59" t="s">
        <v>533</v>
      </c>
      <c r="B168" s="107">
        <v>375</v>
      </c>
      <c r="C168" s="106">
        <v>717550</v>
      </c>
      <c r="D168" s="105" t="s">
        <v>1345</v>
      </c>
      <c r="E168" s="109">
        <v>0</v>
      </c>
    </row>
    <row r="169" spans="1:5" x14ac:dyDescent="0.3">
      <c r="A169" s="59" t="s">
        <v>534</v>
      </c>
      <c r="B169" s="107">
        <v>376</v>
      </c>
      <c r="C169" s="106">
        <v>240669</v>
      </c>
      <c r="D169" s="105" t="s">
        <v>1345</v>
      </c>
      <c r="E169" s="109">
        <v>0</v>
      </c>
    </row>
    <row r="170" spans="1:5" x14ac:dyDescent="0.3">
      <c r="A170" s="59" t="s">
        <v>535</v>
      </c>
      <c r="B170" s="107">
        <v>377</v>
      </c>
      <c r="C170" s="106">
        <v>278199</v>
      </c>
      <c r="D170" s="105" t="s">
        <v>1345</v>
      </c>
      <c r="E170" s="109">
        <v>0</v>
      </c>
    </row>
    <row r="171" spans="1:5" x14ac:dyDescent="0.3">
      <c r="A171" s="59" t="s">
        <v>536</v>
      </c>
      <c r="B171" s="107">
        <v>378</v>
      </c>
      <c r="C171" s="106">
        <v>259994</v>
      </c>
      <c r="D171" s="105" t="s">
        <v>1345</v>
      </c>
      <c r="E171" s="109">
        <v>0</v>
      </c>
    </row>
    <row r="172" spans="1:5" x14ac:dyDescent="0.3">
      <c r="A172" s="59" t="s">
        <v>537</v>
      </c>
      <c r="B172" s="107">
        <v>379</v>
      </c>
      <c r="C172" s="106">
        <v>737901</v>
      </c>
      <c r="D172" s="105" t="s">
        <v>1345</v>
      </c>
      <c r="E172" s="109">
        <v>0</v>
      </c>
    </row>
    <row r="173" spans="1:5" x14ac:dyDescent="0.3">
      <c r="A173" s="59" t="s">
        <v>538</v>
      </c>
      <c r="B173" s="107">
        <v>380</v>
      </c>
      <c r="C173" s="106">
        <v>213147</v>
      </c>
      <c r="D173" s="105" t="s">
        <v>1345</v>
      </c>
      <c r="E173" s="109">
        <v>0</v>
      </c>
    </row>
    <row r="174" spans="1:5" x14ac:dyDescent="0.3">
      <c r="A174" s="59" t="s">
        <v>539</v>
      </c>
      <c r="B174" s="107">
        <v>381</v>
      </c>
      <c r="C174" s="106">
        <v>92501</v>
      </c>
      <c r="D174" s="105" t="s">
        <v>1345</v>
      </c>
      <c r="E174" s="109">
        <v>1887</v>
      </c>
    </row>
    <row r="175" spans="1:5" x14ac:dyDescent="0.3">
      <c r="A175" s="59" t="s">
        <v>540</v>
      </c>
      <c r="B175" s="107">
        <v>382</v>
      </c>
      <c r="C175" s="106">
        <v>785949</v>
      </c>
      <c r="D175" s="105" t="s">
        <v>1345</v>
      </c>
      <c r="E175" s="109">
        <v>0</v>
      </c>
    </row>
    <row r="176" spans="1:5" x14ac:dyDescent="0.3">
      <c r="A176" s="59" t="s">
        <v>541</v>
      </c>
      <c r="B176" s="107">
        <v>383</v>
      </c>
      <c r="C176" s="106">
        <v>3227828</v>
      </c>
      <c r="D176" s="105" t="s">
        <v>1345</v>
      </c>
      <c r="E176" s="109">
        <v>0</v>
      </c>
    </row>
    <row r="177" spans="1:5" x14ac:dyDescent="0.3">
      <c r="A177" s="59" t="s">
        <v>542</v>
      </c>
      <c r="B177" s="107">
        <v>384</v>
      </c>
      <c r="C177" s="106">
        <v>73367</v>
      </c>
      <c r="D177" s="105" t="s">
        <v>1345</v>
      </c>
      <c r="E177" s="109">
        <v>0</v>
      </c>
    </row>
    <row r="178" spans="1:5" x14ac:dyDescent="0.3">
      <c r="A178" s="59" t="s">
        <v>543</v>
      </c>
      <c r="B178" s="107">
        <v>385</v>
      </c>
      <c r="C178" s="106">
        <v>1111066</v>
      </c>
      <c r="D178" s="105" t="s">
        <v>1345</v>
      </c>
      <c r="E178" s="109">
        <v>363777</v>
      </c>
    </row>
    <row r="179" spans="1:5" x14ac:dyDescent="0.3">
      <c r="A179" s="59" t="s">
        <v>544</v>
      </c>
      <c r="B179" s="107">
        <v>386</v>
      </c>
      <c r="C179" s="106">
        <v>204001</v>
      </c>
      <c r="D179" s="105" t="s">
        <v>1345</v>
      </c>
      <c r="E179" s="109">
        <v>0</v>
      </c>
    </row>
    <row r="180" spans="1:5" x14ac:dyDescent="0.3">
      <c r="A180" s="59" t="s">
        <v>545</v>
      </c>
      <c r="B180" s="107">
        <v>387</v>
      </c>
      <c r="C180" s="106">
        <v>172964</v>
      </c>
      <c r="D180" s="105" t="s">
        <v>1345</v>
      </c>
      <c r="E180" s="109">
        <v>0</v>
      </c>
    </row>
    <row r="181" spans="1:5" x14ac:dyDescent="0.3">
      <c r="A181" s="59" t="s">
        <v>546</v>
      </c>
      <c r="B181" s="107">
        <v>388</v>
      </c>
      <c r="C181" s="106">
        <v>186836</v>
      </c>
      <c r="D181" s="105" t="s">
        <v>1345</v>
      </c>
      <c r="E181" s="109">
        <v>0</v>
      </c>
    </row>
    <row r="182" spans="1:5" x14ac:dyDescent="0.3">
      <c r="A182" s="59" t="s">
        <v>547</v>
      </c>
      <c r="B182" s="107">
        <v>389</v>
      </c>
      <c r="C182" s="106">
        <v>528745</v>
      </c>
      <c r="D182" s="105" t="s">
        <v>1345</v>
      </c>
      <c r="E182" s="109">
        <v>0</v>
      </c>
    </row>
    <row r="183" spans="1:5" x14ac:dyDescent="0.3">
      <c r="A183" s="59" t="s">
        <v>548</v>
      </c>
      <c r="B183" s="107">
        <v>390</v>
      </c>
      <c r="C183" s="106">
        <v>55081</v>
      </c>
      <c r="D183" s="105" t="s">
        <v>1345</v>
      </c>
      <c r="E183" s="109">
        <v>0</v>
      </c>
    </row>
    <row r="184" spans="1:5" x14ac:dyDescent="0.3">
      <c r="A184" s="59" t="s">
        <v>549</v>
      </c>
      <c r="B184" s="107">
        <v>392</v>
      </c>
      <c r="C184" s="106">
        <v>211044</v>
      </c>
      <c r="D184" s="105" t="s">
        <v>1345</v>
      </c>
      <c r="E184" s="109">
        <v>0</v>
      </c>
    </row>
    <row r="185" spans="1:5" x14ac:dyDescent="0.3">
      <c r="A185" s="59" t="s">
        <v>550</v>
      </c>
      <c r="B185" s="107">
        <v>393</v>
      </c>
      <c r="C185" s="106">
        <v>183009</v>
      </c>
      <c r="D185" s="105" t="s">
        <v>1345</v>
      </c>
      <c r="E185" s="109">
        <v>0</v>
      </c>
    </row>
    <row r="186" spans="1:5" x14ac:dyDescent="0.3">
      <c r="A186" s="59" t="s">
        <v>551</v>
      </c>
      <c r="B186" s="107">
        <v>394</v>
      </c>
      <c r="C186" s="106">
        <v>518328</v>
      </c>
      <c r="D186" s="105" t="s">
        <v>1345</v>
      </c>
      <c r="E186" s="109">
        <v>0</v>
      </c>
    </row>
    <row r="187" spans="1:5" x14ac:dyDescent="0.3">
      <c r="A187" s="59" t="s">
        <v>552</v>
      </c>
      <c r="B187" s="107">
        <v>395</v>
      </c>
      <c r="C187" s="106">
        <v>223604</v>
      </c>
      <c r="D187" s="105" t="s">
        <v>1345</v>
      </c>
      <c r="E187" s="109">
        <v>0</v>
      </c>
    </row>
    <row r="188" spans="1:5" x14ac:dyDescent="0.3">
      <c r="A188" s="59" t="s">
        <v>553</v>
      </c>
      <c r="B188" s="107">
        <v>396</v>
      </c>
      <c r="C188" s="106">
        <v>255440</v>
      </c>
      <c r="D188" s="105" t="s">
        <v>1345</v>
      </c>
      <c r="E188" s="109">
        <v>0</v>
      </c>
    </row>
    <row r="189" spans="1:5" x14ac:dyDescent="0.3">
      <c r="A189" s="59" t="s">
        <v>554</v>
      </c>
      <c r="B189" s="107">
        <v>397</v>
      </c>
      <c r="C189" s="106">
        <v>128310</v>
      </c>
      <c r="D189" s="105" t="s">
        <v>1345</v>
      </c>
      <c r="E189" s="109">
        <v>0</v>
      </c>
    </row>
    <row r="190" spans="1:5" x14ac:dyDescent="0.3">
      <c r="A190" s="59" t="s">
        <v>555</v>
      </c>
      <c r="B190" s="107">
        <v>398</v>
      </c>
      <c r="C190" s="106">
        <v>159485</v>
      </c>
      <c r="D190" s="105" t="s">
        <v>1345</v>
      </c>
      <c r="E190" s="109">
        <v>0</v>
      </c>
    </row>
    <row r="191" spans="1:5" x14ac:dyDescent="0.3">
      <c r="A191" s="59" t="s">
        <v>556</v>
      </c>
      <c r="B191" s="107">
        <v>399</v>
      </c>
      <c r="C191" s="106">
        <v>144332</v>
      </c>
      <c r="D191" s="105" t="s">
        <v>1345</v>
      </c>
      <c r="E191" s="109">
        <v>0</v>
      </c>
    </row>
    <row r="192" spans="1:5" x14ac:dyDescent="0.3">
      <c r="A192" s="59" t="s">
        <v>557</v>
      </c>
      <c r="B192" s="107">
        <v>400</v>
      </c>
      <c r="C192" s="106">
        <v>282861</v>
      </c>
      <c r="D192" s="105" t="s">
        <v>1345</v>
      </c>
      <c r="E192" s="109">
        <v>0</v>
      </c>
    </row>
    <row r="193" spans="1:5" x14ac:dyDescent="0.3">
      <c r="A193" s="59" t="s">
        <v>558</v>
      </c>
      <c r="B193" s="107">
        <v>401</v>
      </c>
      <c r="C193" s="106">
        <v>197729</v>
      </c>
      <c r="D193" s="105" t="s">
        <v>1345</v>
      </c>
      <c r="E193" s="109">
        <v>0</v>
      </c>
    </row>
    <row r="194" spans="1:5" x14ac:dyDescent="0.3">
      <c r="A194" s="59" t="s">
        <v>559</v>
      </c>
      <c r="B194" s="107">
        <v>402</v>
      </c>
      <c r="C194" s="106">
        <v>975501</v>
      </c>
      <c r="D194" s="105" t="s">
        <v>1345</v>
      </c>
      <c r="E194" s="109">
        <v>0</v>
      </c>
    </row>
    <row r="195" spans="1:5" x14ac:dyDescent="0.3">
      <c r="A195" s="59" t="s">
        <v>560</v>
      </c>
      <c r="B195" s="107">
        <v>403</v>
      </c>
      <c r="C195" s="106">
        <v>226663</v>
      </c>
      <c r="D195" s="105" t="s">
        <v>1345</v>
      </c>
      <c r="E195" s="109">
        <v>0</v>
      </c>
    </row>
    <row r="196" spans="1:5" x14ac:dyDescent="0.3">
      <c r="A196" s="59" t="s">
        <v>561</v>
      </c>
      <c r="B196" s="107">
        <v>404</v>
      </c>
      <c r="C196" s="106">
        <v>481549</v>
      </c>
      <c r="D196" s="105" t="s">
        <v>1345</v>
      </c>
      <c r="E196" s="109">
        <v>0</v>
      </c>
    </row>
    <row r="197" spans="1:5" x14ac:dyDescent="0.3">
      <c r="A197" s="59" t="s">
        <v>562</v>
      </c>
      <c r="B197" s="107">
        <v>405</v>
      </c>
      <c r="C197" s="106">
        <v>757981</v>
      </c>
      <c r="D197" s="105" t="s">
        <v>1345</v>
      </c>
      <c r="E197" s="109">
        <v>0</v>
      </c>
    </row>
    <row r="198" spans="1:5" x14ac:dyDescent="0.3">
      <c r="A198" s="59" t="s">
        <v>563</v>
      </c>
      <c r="B198" s="107">
        <v>407</v>
      </c>
      <c r="C198" s="106">
        <v>622856</v>
      </c>
      <c r="D198" s="105" t="s">
        <v>1345</v>
      </c>
      <c r="E198" s="109">
        <v>0</v>
      </c>
    </row>
    <row r="199" spans="1:5" x14ac:dyDescent="0.3">
      <c r="A199" s="59" t="s">
        <v>564</v>
      </c>
      <c r="B199" s="107">
        <v>408</v>
      </c>
      <c r="C199" s="106">
        <v>269918</v>
      </c>
      <c r="D199" s="105" t="s">
        <v>1345</v>
      </c>
      <c r="E199" s="109">
        <v>0</v>
      </c>
    </row>
    <row r="200" spans="1:5" x14ac:dyDescent="0.3">
      <c r="A200" s="59" t="s">
        <v>565</v>
      </c>
      <c r="B200" s="107">
        <v>409</v>
      </c>
      <c r="C200" s="106">
        <v>1612474</v>
      </c>
      <c r="D200" s="105" t="s">
        <v>1345</v>
      </c>
      <c r="E200" s="109">
        <v>0</v>
      </c>
    </row>
    <row r="201" spans="1:5" x14ac:dyDescent="0.3">
      <c r="A201" s="59" t="s">
        <v>566</v>
      </c>
      <c r="B201" s="107">
        <v>410</v>
      </c>
      <c r="C201" s="106">
        <v>254615</v>
      </c>
      <c r="D201" s="105" t="s">
        <v>1345</v>
      </c>
      <c r="E201" s="109">
        <v>0</v>
      </c>
    </row>
    <row r="202" spans="1:5" x14ac:dyDescent="0.3">
      <c r="A202" s="59" t="s">
        <v>567</v>
      </c>
      <c r="B202" s="107">
        <v>411</v>
      </c>
      <c r="C202" s="106">
        <v>88080</v>
      </c>
      <c r="D202" s="105" t="s">
        <v>1345</v>
      </c>
      <c r="E202" s="109">
        <v>0</v>
      </c>
    </row>
    <row r="203" spans="1:5" x14ac:dyDescent="0.3">
      <c r="A203" s="59" t="s">
        <v>568</v>
      </c>
      <c r="B203" s="107">
        <v>412</v>
      </c>
      <c r="C203" s="106">
        <v>266276</v>
      </c>
      <c r="D203" s="105" t="s">
        <v>1345</v>
      </c>
      <c r="E203" s="109">
        <v>0</v>
      </c>
    </row>
    <row r="204" spans="1:5" x14ac:dyDescent="0.3">
      <c r="A204" s="59" t="s">
        <v>569</v>
      </c>
      <c r="B204" s="107">
        <v>413</v>
      </c>
      <c r="C204" s="106">
        <v>1791330</v>
      </c>
      <c r="D204" s="105" t="s">
        <v>1345</v>
      </c>
      <c r="E204" s="109">
        <v>0</v>
      </c>
    </row>
    <row r="205" spans="1:5" x14ac:dyDescent="0.3">
      <c r="A205" s="59" t="s">
        <v>570</v>
      </c>
      <c r="B205" s="107">
        <v>415</v>
      </c>
      <c r="C205" s="106">
        <v>750300</v>
      </c>
      <c r="D205" s="105" t="s">
        <v>1345</v>
      </c>
      <c r="E205" s="109">
        <v>0</v>
      </c>
    </row>
    <row r="206" spans="1:5" x14ac:dyDescent="0.3">
      <c r="A206" s="59" t="s">
        <v>571</v>
      </c>
      <c r="B206" s="107">
        <v>416</v>
      </c>
      <c r="C206" s="106">
        <v>375851</v>
      </c>
      <c r="D206" s="105" t="s">
        <v>1345</v>
      </c>
      <c r="E206" s="109">
        <v>82588</v>
      </c>
    </row>
    <row r="207" spans="1:5" x14ac:dyDescent="0.3">
      <c r="A207" s="59" t="s">
        <v>572</v>
      </c>
      <c r="B207" s="107">
        <v>417</v>
      </c>
      <c r="C207" s="106">
        <v>524573</v>
      </c>
      <c r="D207" s="105" t="s">
        <v>1345</v>
      </c>
      <c r="E207" s="109">
        <v>0</v>
      </c>
    </row>
    <row r="208" spans="1:5" x14ac:dyDescent="0.3">
      <c r="A208" s="59" t="s">
        <v>573</v>
      </c>
      <c r="B208" s="107">
        <v>418</v>
      </c>
      <c r="C208" s="106">
        <v>1070195</v>
      </c>
      <c r="D208" s="105" t="s">
        <v>1345</v>
      </c>
      <c r="E208" s="109">
        <v>0</v>
      </c>
    </row>
    <row r="209" spans="1:5" x14ac:dyDescent="0.3">
      <c r="A209" s="59" t="s">
        <v>574</v>
      </c>
      <c r="B209" s="107">
        <v>419</v>
      </c>
      <c r="C209" s="106">
        <v>142792</v>
      </c>
      <c r="D209" s="105" t="s">
        <v>1345</v>
      </c>
      <c r="E209" s="109">
        <v>0</v>
      </c>
    </row>
    <row r="210" spans="1:5" x14ac:dyDescent="0.3">
      <c r="A210" s="59" t="s">
        <v>575</v>
      </c>
      <c r="B210" s="107">
        <v>420</v>
      </c>
      <c r="C210" s="106">
        <v>496759</v>
      </c>
      <c r="D210" s="105" t="s">
        <v>1345</v>
      </c>
      <c r="E210" s="109">
        <v>0</v>
      </c>
    </row>
    <row r="211" spans="1:5" x14ac:dyDescent="0.3">
      <c r="A211" s="59" t="s">
        <v>576</v>
      </c>
      <c r="B211" s="107">
        <v>421</v>
      </c>
      <c r="C211" s="106">
        <v>200989</v>
      </c>
      <c r="D211" s="105" t="s">
        <v>1345</v>
      </c>
      <c r="E211" s="109">
        <v>0</v>
      </c>
    </row>
    <row r="212" spans="1:5" x14ac:dyDescent="0.3">
      <c r="A212" s="59" t="s">
        <v>577</v>
      </c>
      <c r="B212" s="107">
        <v>422</v>
      </c>
      <c r="C212" s="106">
        <v>148024</v>
      </c>
      <c r="D212" s="105" t="s">
        <v>1345</v>
      </c>
      <c r="E212" s="109">
        <v>0</v>
      </c>
    </row>
    <row r="213" spans="1:5" x14ac:dyDescent="0.3">
      <c r="A213" s="59" t="s">
        <v>578</v>
      </c>
      <c r="B213" s="107">
        <v>423</v>
      </c>
      <c r="C213" s="106">
        <v>143822</v>
      </c>
      <c r="D213" s="105" t="s">
        <v>1345</v>
      </c>
      <c r="E213" s="109">
        <v>0</v>
      </c>
    </row>
    <row r="214" spans="1:5" x14ac:dyDescent="0.3">
      <c r="A214" s="59" t="s">
        <v>579</v>
      </c>
      <c r="B214" s="107">
        <v>426</v>
      </c>
      <c r="C214" s="106">
        <v>130463</v>
      </c>
      <c r="D214" s="105" t="s">
        <v>1345</v>
      </c>
      <c r="E214" s="109">
        <v>0</v>
      </c>
    </row>
    <row r="215" spans="1:5" x14ac:dyDescent="0.3">
      <c r="A215" s="59" t="s">
        <v>580</v>
      </c>
      <c r="B215" s="107">
        <v>428</v>
      </c>
      <c r="C215" s="106">
        <v>2657407</v>
      </c>
      <c r="D215" s="105" t="s">
        <v>1345</v>
      </c>
      <c r="E215" s="109">
        <v>0</v>
      </c>
    </row>
    <row r="216" spans="1:5" x14ac:dyDescent="0.3">
      <c r="A216" s="59" t="s">
        <v>581</v>
      </c>
      <c r="B216" s="107">
        <v>429</v>
      </c>
      <c r="C216" s="106">
        <v>123350</v>
      </c>
      <c r="D216" s="105" t="s">
        <v>1345</v>
      </c>
      <c r="E216" s="109">
        <v>0</v>
      </c>
    </row>
    <row r="217" spans="1:5" x14ac:dyDescent="0.3">
      <c r="A217" s="59" t="s">
        <v>582</v>
      </c>
      <c r="B217" s="107">
        <v>430</v>
      </c>
      <c r="C217" s="106">
        <v>593626</v>
      </c>
      <c r="D217" s="105" t="s">
        <v>1345</v>
      </c>
      <c r="E217" s="109">
        <v>0</v>
      </c>
    </row>
    <row r="218" spans="1:5" x14ac:dyDescent="0.3">
      <c r="A218" s="59" t="s">
        <v>583</v>
      </c>
      <c r="B218" s="107">
        <v>431</v>
      </c>
      <c r="C218" s="106">
        <v>532374</v>
      </c>
      <c r="D218" s="105" t="s">
        <v>1345</v>
      </c>
      <c r="E218" s="109">
        <v>0</v>
      </c>
    </row>
    <row r="219" spans="1:5" x14ac:dyDescent="0.3">
      <c r="A219" s="59" t="s">
        <v>584</v>
      </c>
      <c r="B219" s="107">
        <v>432</v>
      </c>
      <c r="C219" s="106">
        <v>78746</v>
      </c>
      <c r="D219" s="105" t="s">
        <v>1345</v>
      </c>
      <c r="E219" s="109">
        <v>2998</v>
      </c>
    </row>
    <row r="220" spans="1:5" x14ac:dyDescent="0.3">
      <c r="A220" s="59" t="s">
        <v>585</v>
      </c>
      <c r="B220" s="107">
        <v>434</v>
      </c>
      <c r="C220" s="106">
        <v>608679</v>
      </c>
      <c r="D220" s="105" t="s">
        <v>1345</v>
      </c>
      <c r="E220" s="109">
        <v>0</v>
      </c>
    </row>
    <row r="221" spans="1:5" x14ac:dyDescent="0.3">
      <c r="A221" s="59" t="s">
        <v>586</v>
      </c>
      <c r="B221" s="107">
        <v>435</v>
      </c>
      <c r="C221" s="106">
        <v>845913</v>
      </c>
      <c r="D221" s="105" t="s">
        <v>1345</v>
      </c>
      <c r="E221" s="109">
        <v>0</v>
      </c>
    </row>
    <row r="222" spans="1:5" x14ac:dyDescent="0.3">
      <c r="A222" s="59" t="s">
        <v>587</v>
      </c>
      <c r="B222" s="107">
        <v>436</v>
      </c>
      <c r="C222" s="106">
        <v>557599</v>
      </c>
      <c r="D222" s="105" t="s">
        <v>1345</v>
      </c>
      <c r="E222" s="109">
        <v>0</v>
      </c>
    </row>
    <row r="223" spans="1:5" x14ac:dyDescent="0.3">
      <c r="A223" s="59" t="s">
        <v>588</v>
      </c>
      <c r="B223" s="107">
        <v>437</v>
      </c>
      <c r="C223" s="106">
        <v>1946086</v>
      </c>
      <c r="D223" s="105" t="s">
        <v>1345</v>
      </c>
      <c r="E223" s="109">
        <v>0</v>
      </c>
    </row>
    <row r="224" spans="1:5" x14ac:dyDescent="0.3">
      <c r="A224" s="59" t="s">
        <v>589</v>
      </c>
      <c r="B224" s="107">
        <v>438</v>
      </c>
      <c r="C224" s="106">
        <v>129990</v>
      </c>
      <c r="D224" s="105" t="s">
        <v>1345</v>
      </c>
      <c r="E224" s="109">
        <v>0</v>
      </c>
    </row>
    <row r="225" spans="1:5" x14ac:dyDescent="0.3">
      <c r="A225" s="59" t="s">
        <v>590</v>
      </c>
      <c r="B225" s="107">
        <v>439</v>
      </c>
      <c r="C225" s="106">
        <v>171220</v>
      </c>
      <c r="D225" s="105" t="s">
        <v>1345</v>
      </c>
      <c r="E225" s="109">
        <v>0</v>
      </c>
    </row>
    <row r="226" spans="1:5" x14ac:dyDescent="0.3">
      <c r="A226" s="59" t="s">
        <v>591</v>
      </c>
      <c r="B226" s="107">
        <v>440</v>
      </c>
      <c r="C226" s="106">
        <v>424721</v>
      </c>
      <c r="D226" s="105" t="s">
        <v>1345</v>
      </c>
      <c r="E226" s="109">
        <v>0</v>
      </c>
    </row>
    <row r="227" spans="1:5" x14ac:dyDescent="0.3">
      <c r="A227" s="59" t="s">
        <v>592</v>
      </c>
      <c r="B227" s="107">
        <v>443</v>
      </c>
      <c r="C227" s="106">
        <v>4566781</v>
      </c>
      <c r="D227" s="105" t="s">
        <v>1345</v>
      </c>
      <c r="E227" s="109">
        <v>0</v>
      </c>
    </row>
    <row r="228" spans="1:5" x14ac:dyDescent="0.3">
      <c r="A228" s="59" t="s">
        <v>593</v>
      </c>
      <c r="B228" s="107">
        <v>444</v>
      </c>
      <c r="C228" s="106">
        <v>118993</v>
      </c>
      <c r="D228" s="105" t="s">
        <v>1345</v>
      </c>
      <c r="E228" s="109">
        <v>0</v>
      </c>
    </row>
    <row r="229" spans="1:5" x14ac:dyDescent="0.3">
      <c r="A229" s="59" t="s">
        <v>594</v>
      </c>
      <c r="B229" s="107">
        <v>445</v>
      </c>
      <c r="C229" s="106">
        <v>2303652</v>
      </c>
      <c r="D229" s="105" t="s">
        <v>1345</v>
      </c>
      <c r="E229" s="109">
        <v>0</v>
      </c>
    </row>
    <row r="230" spans="1:5" x14ac:dyDescent="0.3">
      <c r="A230" s="59" t="s">
        <v>595</v>
      </c>
      <c r="B230" s="107">
        <v>446</v>
      </c>
      <c r="C230" s="106">
        <v>2749717</v>
      </c>
      <c r="D230" s="105" t="s">
        <v>1345</v>
      </c>
      <c r="E230" s="109">
        <v>0</v>
      </c>
    </row>
    <row r="231" spans="1:5" x14ac:dyDescent="0.3">
      <c r="A231" s="59" t="s">
        <v>596</v>
      </c>
      <c r="B231" s="107">
        <v>447</v>
      </c>
      <c r="C231" s="106">
        <v>1124622</v>
      </c>
      <c r="D231" s="105" t="s">
        <v>1345</v>
      </c>
      <c r="E231" s="109">
        <v>0</v>
      </c>
    </row>
    <row r="232" spans="1:5" x14ac:dyDescent="0.3">
      <c r="A232" s="59" t="s">
        <v>597</v>
      </c>
      <c r="B232" s="107">
        <v>448</v>
      </c>
      <c r="C232" s="106">
        <v>142524</v>
      </c>
      <c r="D232" s="105" t="s">
        <v>1345</v>
      </c>
      <c r="E232" s="109">
        <v>0</v>
      </c>
    </row>
    <row r="233" spans="1:5" x14ac:dyDescent="0.3">
      <c r="A233" s="59" t="s">
        <v>598</v>
      </c>
      <c r="B233" s="107">
        <v>449</v>
      </c>
      <c r="C233" s="106">
        <v>176402</v>
      </c>
      <c r="D233" s="105" t="s">
        <v>1345</v>
      </c>
      <c r="E233" s="109">
        <v>11250</v>
      </c>
    </row>
    <row r="234" spans="1:5" x14ac:dyDescent="0.3">
      <c r="A234" s="59" t="s">
        <v>599</v>
      </c>
      <c r="B234" s="107">
        <v>450</v>
      </c>
      <c r="C234" s="106">
        <v>1244108</v>
      </c>
      <c r="D234" s="105" t="s">
        <v>1345</v>
      </c>
      <c r="E234" s="109">
        <v>0</v>
      </c>
    </row>
    <row r="235" spans="1:5" x14ac:dyDescent="0.3">
      <c r="A235" s="59" t="s">
        <v>600</v>
      </c>
      <c r="B235" s="107">
        <v>452</v>
      </c>
      <c r="C235" s="106">
        <v>358777</v>
      </c>
      <c r="D235" s="105" t="s">
        <v>1345</v>
      </c>
      <c r="E235" s="109">
        <v>0</v>
      </c>
    </row>
    <row r="236" spans="1:5" x14ac:dyDescent="0.3">
      <c r="A236" s="59" t="s">
        <v>601</v>
      </c>
      <c r="B236" s="107">
        <v>453</v>
      </c>
      <c r="C236" s="106">
        <v>4544307</v>
      </c>
      <c r="D236" s="105" t="s">
        <v>1345</v>
      </c>
      <c r="E236" s="109">
        <v>0</v>
      </c>
    </row>
    <row r="237" spans="1:5" x14ac:dyDescent="0.3">
      <c r="A237" s="59" t="s">
        <v>602</v>
      </c>
      <c r="B237" s="107">
        <v>454</v>
      </c>
      <c r="C237" s="106">
        <v>218946</v>
      </c>
      <c r="D237" s="105" t="s">
        <v>1345</v>
      </c>
      <c r="E237" s="109">
        <v>0</v>
      </c>
    </row>
    <row r="238" spans="1:5" x14ac:dyDescent="0.3">
      <c r="A238" s="59" t="s">
        <v>603</v>
      </c>
      <c r="B238" s="107">
        <v>456</v>
      </c>
      <c r="C238" s="106">
        <v>198957</v>
      </c>
      <c r="D238" s="105" t="s">
        <v>1345</v>
      </c>
      <c r="E238" s="109">
        <v>0</v>
      </c>
    </row>
    <row r="239" spans="1:5" x14ac:dyDescent="0.3">
      <c r="A239" s="59" t="s">
        <v>604</v>
      </c>
      <c r="B239" s="107">
        <v>457</v>
      </c>
      <c r="C239" s="106">
        <v>5430672</v>
      </c>
      <c r="D239" s="105" t="s">
        <v>1345</v>
      </c>
      <c r="E239" s="109">
        <v>0</v>
      </c>
    </row>
    <row r="240" spans="1:5" x14ac:dyDescent="0.3">
      <c r="A240" s="59" t="s">
        <v>605</v>
      </c>
      <c r="B240" s="107">
        <v>458</v>
      </c>
      <c r="C240" s="106">
        <v>374020</v>
      </c>
      <c r="D240" s="105" t="s">
        <v>1345</v>
      </c>
      <c r="E240" s="109">
        <v>355130</v>
      </c>
    </row>
    <row r="241" spans="1:5" x14ac:dyDescent="0.3">
      <c r="A241" s="59" t="s">
        <v>606</v>
      </c>
      <c r="B241" s="107">
        <v>459</v>
      </c>
      <c r="C241" s="106">
        <v>163882</v>
      </c>
      <c r="D241" s="105" t="s">
        <v>1345</v>
      </c>
      <c r="E241" s="109">
        <v>0</v>
      </c>
    </row>
    <row r="242" spans="1:5" x14ac:dyDescent="0.3">
      <c r="A242" s="59" t="s">
        <v>607</v>
      </c>
      <c r="B242" s="107">
        <v>460</v>
      </c>
      <c r="C242" s="106">
        <v>247762</v>
      </c>
      <c r="D242" s="105" t="s">
        <v>1345</v>
      </c>
      <c r="E242" s="109">
        <v>0</v>
      </c>
    </row>
    <row r="243" spans="1:5" x14ac:dyDescent="0.3">
      <c r="A243" s="59" t="s">
        <v>608</v>
      </c>
      <c r="B243" s="107">
        <v>461</v>
      </c>
      <c r="C243" s="106">
        <v>598392</v>
      </c>
      <c r="D243" s="105" t="s">
        <v>1345</v>
      </c>
      <c r="E243" s="109">
        <v>0</v>
      </c>
    </row>
    <row r="244" spans="1:5" x14ac:dyDescent="0.3">
      <c r="A244" s="59" t="s">
        <v>609</v>
      </c>
      <c r="B244" s="107">
        <v>462</v>
      </c>
      <c r="C244" s="106">
        <v>292862</v>
      </c>
      <c r="D244" s="105" t="s">
        <v>1345</v>
      </c>
      <c r="E244" s="109">
        <v>0</v>
      </c>
    </row>
    <row r="245" spans="1:5" x14ac:dyDescent="0.3">
      <c r="A245" s="59" t="s">
        <v>610</v>
      </c>
      <c r="B245" s="107">
        <v>463</v>
      </c>
      <c r="C245" s="106">
        <v>195640</v>
      </c>
      <c r="D245" s="105" t="s">
        <v>1345</v>
      </c>
      <c r="E245" s="109">
        <v>0</v>
      </c>
    </row>
    <row r="246" spans="1:5" x14ac:dyDescent="0.3">
      <c r="A246" s="59" t="s">
        <v>611</v>
      </c>
      <c r="B246" s="107">
        <v>464</v>
      </c>
      <c r="C246" s="106">
        <v>627330</v>
      </c>
      <c r="D246" s="105" t="s">
        <v>1345</v>
      </c>
      <c r="E246" s="109">
        <v>0</v>
      </c>
    </row>
    <row r="247" spans="1:5" x14ac:dyDescent="0.3">
      <c r="A247" s="59" t="s">
        <v>612</v>
      </c>
      <c r="B247" s="107">
        <v>465</v>
      </c>
      <c r="C247" s="106">
        <v>1767075</v>
      </c>
      <c r="D247" s="105" t="s">
        <v>1345</v>
      </c>
      <c r="E247" s="109">
        <v>0</v>
      </c>
    </row>
    <row r="248" spans="1:5" x14ac:dyDescent="0.3">
      <c r="A248" s="59" t="s">
        <v>613</v>
      </c>
      <c r="B248" s="107">
        <v>466</v>
      </c>
      <c r="C248" s="106">
        <v>513207</v>
      </c>
      <c r="D248" s="105" t="s">
        <v>1345</v>
      </c>
      <c r="E248" s="109">
        <v>0</v>
      </c>
    </row>
    <row r="249" spans="1:5" x14ac:dyDescent="0.3">
      <c r="A249" s="59" t="s">
        <v>614</v>
      </c>
      <c r="B249" s="107">
        <v>467</v>
      </c>
      <c r="C249" s="106">
        <v>260823</v>
      </c>
      <c r="D249" s="105" t="s">
        <v>1345</v>
      </c>
      <c r="E249" s="109">
        <v>0</v>
      </c>
    </row>
    <row r="250" spans="1:5" x14ac:dyDescent="0.3">
      <c r="A250" s="59" t="s">
        <v>615</v>
      </c>
      <c r="B250" s="107">
        <v>468</v>
      </c>
      <c r="C250" s="106">
        <v>93232</v>
      </c>
      <c r="D250" s="105" t="s">
        <v>1345</v>
      </c>
      <c r="E250" s="109">
        <v>0</v>
      </c>
    </row>
    <row r="251" spans="1:5" x14ac:dyDescent="0.3">
      <c r="A251" s="59" t="s">
        <v>616</v>
      </c>
      <c r="B251" s="107">
        <v>469</v>
      </c>
      <c r="C251" s="106">
        <v>777812</v>
      </c>
      <c r="D251" s="105" t="s">
        <v>1345</v>
      </c>
      <c r="E251" s="109">
        <v>0</v>
      </c>
    </row>
    <row r="252" spans="1:5" x14ac:dyDescent="0.3">
      <c r="A252" s="59" t="s">
        <v>617</v>
      </c>
      <c r="B252" s="107">
        <v>470</v>
      </c>
      <c r="C252" s="106">
        <v>2531321</v>
      </c>
      <c r="D252" s="105" t="s">
        <v>1345</v>
      </c>
      <c r="E252" s="109">
        <v>0</v>
      </c>
    </row>
    <row r="253" spans="1:5" x14ac:dyDescent="0.3">
      <c r="A253" s="59" t="s">
        <v>618</v>
      </c>
      <c r="B253" s="107">
        <v>471</v>
      </c>
      <c r="C253" s="106">
        <v>142705</v>
      </c>
      <c r="D253" s="105" t="s">
        <v>1345</v>
      </c>
      <c r="E253" s="109">
        <v>0</v>
      </c>
    </row>
    <row r="254" spans="1:5" x14ac:dyDescent="0.3">
      <c r="A254" s="59" t="s">
        <v>619</v>
      </c>
      <c r="B254" s="107">
        <v>473</v>
      </c>
      <c r="C254" s="106">
        <v>551938</v>
      </c>
      <c r="D254" s="105" t="s">
        <v>1345</v>
      </c>
      <c r="E254" s="109">
        <v>0</v>
      </c>
    </row>
    <row r="255" spans="1:5" x14ac:dyDescent="0.3">
      <c r="A255" s="59" t="s">
        <v>620</v>
      </c>
      <c r="B255" s="107">
        <v>474</v>
      </c>
      <c r="C255" s="106">
        <v>90327</v>
      </c>
      <c r="D255" s="105" t="s">
        <v>1345</v>
      </c>
      <c r="E255" s="109">
        <v>0</v>
      </c>
    </row>
    <row r="256" spans="1:5" x14ac:dyDescent="0.3">
      <c r="A256" s="59" t="s">
        <v>621</v>
      </c>
      <c r="B256" s="107">
        <v>475</v>
      </c>
      <c r="C256" s="106">
        <v>6117590</v>
      </c>
      <c r="D256" s="105" t="s">
        <v>1345</v>
      </c>
      <c r="E256" s="109">
        <v>0</v>
      </c>
    </row>
    <row r="257" spans="1:5" x14ac:dyDescent="0.3">
      <c r="A257" s="59" t="s">
        <v>622</v>
      </c>
      <c r="B257" s="107">
        <v>476</v>
      </c>
      <c r="C257" s="106">
        <v>60625</v>
      </c>
      <c r="D257" s="105" t="s">
        <v>1345</v>
      </c>
      <c r="E257" s="109">
        <v>0</v>
      </c>
    </row>
    <row r="258" spans="1:5" x14ac:dyDescent="0.3">
      <c r="A258" s="59" t="s">
        <v>623</v>
      </c>
      <c r="B258" s="107">
        <v>477</v>
      </c>
      <c r="C258" s="106">
        <v>83381</v>
      </c>
      <c r="D258" s="105" t="s">
        <v>1345</v>
      </c>
      <c r="E258" s="109">
        <v>0</v>
      </c>
    </row>
    <row r="259" spans="1:5" x14ac:dyDescent="0.3">
      <c r="A259" s="59" t="s">
        <v>624</v>
      </c>
      <c r="B259" s="107">
        <v>479</v>
      </c>
      <c r="C259" s="106">
        <v>150050</v>
      </c>
      <c r="D259" s="105" t="s">
        <v>1345</v>
      </c>
      <c r="E259" s="109">
        <v>0</v>
      </c>
    </row>
    <row r="260" spans="1:5" x14ac:dyDescent="0.3">
      <c r="A260" s="59" t="s">
        <v>625</v>
      </c>
      <c r="B260" s="107">
        <v>480</v>
      </c>
      <c r="C260" s="106">
        <v>4638494</v>
      </c>
      <c r="D260" s="105" t="s">
        <v>1345</v>
      </c>
      <c r="E260" s="109">
        <v>0</v>
      </c>
    </row>
    <row r="261" spans="1:5" x14ac:dyDescent="0.3">
      <c r="A261" s="59" t="s">
        <v>626</v>
      </c>
      <c r="B261" s="107">
        <v>481</v>
      </c>
      <c r="C261" s="106">
        <v>241102</v>
      </c>
      <c r="D261" s="105" t="s">
        <v>1345</v>
      </c>
      <c r="E261" s="109">
        <v>0</v>
      </c>
    </row>
    <row r="262" spans="1:5" x14ac:dyDescent="0.3">
      <c r="A262" s="59" t="s">
        <v>627</v>
      </c>
      <c r="B262" s="107">
        <v>482</v>
      </c>
      <c r="C262" s="106">
        <v>123809</v>
      </c>
      <c r="D262" s="105" t="s">
        <v>1345</v>
      </c>
      <c r="E262" s="109">
        <v>0</v>
      </c>
    </row>
    <row r="263" spans="1:5" x14ac:dyDescent="0.3">
      <c r="A263" s="59" t="s">
        <v>628</v>
      </c>
      <c r="B263" s="107">
        <v>483</v>
      </c>
      <c r="C263" s="106">
        <v>589038</v>
      </c>
      <c r="D263" s="105" t="s">
        <v>1345</v>
      </c>
      <c r="E263" s="109">
        <v>0</v>
      </c>
    </row>
    <row r="264" spans="1:5" x14ac:dyDescent="0.3">
      <c r="A264" s="59" t="s">
        <v>629</v>
      </c>
      <c r="B264" s="107">
        <v>484</v>
      </c>
      <c r="C264" s="106">
        <v>598221</v>
      </c>
      <c r="D264" s="105" t="s">
        <v>1345</v>
      </c>
      <c r="E264" s="109">
        <v>0</v>
      </c>
    </row>
    <row r="265" spans="1:5" x14ac:dyDescent="0.3">
      <c r="A265" s="59" t="s">
        <v>630</v>
      </c>
      <c r="B265" s="107">
        <v>487</v>
      </c>
      <c r="C265" s="106">
        <v>409256</v>
      </c>
      <c r="D265" s="105" t="s">
        <v>1345</v>
      </c>
      <c r="E265" s="109">
        <v>0</v>
      </c>
    </row>
    <row r="266" spans="1:5" x14ac:dyDescent="0.3">
      <c r="A266" s="59" t="s">
        <v>631</v>
      </c>
      <c r="B266" s="107">
        <v>489</v>
      </c>
      <c r="C266" s="106">
        <v>1635951</v>
      </c>
      <c r="D266" s="105" t="s">
        <v>1345</v>
      </c>
      <c r="E266" s="109">
        <v>0</v>
      </c>
    </row>
    <row r="267" spans="1:5" x14ac:dyDescent="0.3">
      <c r="A267" s="59" t="s">
        <v>632</v>
      </c>
      <c r="B267" s="107">
        <v>490</v>
      </c>
      <c r="C267" s="106">
        <v>1500447</v>
      </c>
      <c r="D267" s="105" t="s">
        <v>1345</v>
      </c>
      <c r="E267" s="109">
        <v>0</v>
      </c>
    </row>
    <row r="268" spans="1:5" x14ac:dyDescent="0.3">
      <c r="A268" s="59" t="s">
        <v>633</v>
      </c>
      <c r="B268" s="107">
        <v>491</v>
      </c>
      <c r="C268" s="106">
        <v>574955</v>
      </c>
      <c r="D268" s="105" t="s">
        <v>1345</v>
      </c>
      <c r="E268" s="109">
        <v>0</v>
      </c>
    </row>
    <row r="269" spans="1:5" x14ac:dyDescent="0.3">
      <c r="A269" s="59" t="s">
        <v>634</v>
      </c>
      <c r="B269" s="107">
        <v>492</v>
      </c>
      <c r="C269" s="106">
        <v>120968</v>
      </c>
      <c r="D269" s="105" t="s">
        <v>1345</v>
      </c>
      <c r="E269" s="109">
        <v>0</v>
      </c>
    </row>
    <row r="270" spans="1:5" x14ac:dyDescent="0.3">
      <c r="A270" s="59" t="s">
        <v>635</v>
      </c>
      <c r="B270" s="107">
        <v>493</v>
      </c>
      <c r="C270" s="106">
        <v>748446</v>
      </c>
      <c r="D270" s="105" t="s">
        <v>1345</v>
      </c>
      <c r="E270" s="109">
        <v>0</v>
      </c>
    </row>
    <row r="271" spans="1:5" x14ac:dyDescent="0.3">
      <c r="A271" s="59" t="s">
        <v>636</v>
      </c>
      <c r="B271" s="107">
        <v>494</v>
      </c>
      <c r="C271" s="106">
        <v>569287</v>
      </c>
      <c r="D271" s="105" t="s">
        <v>1345</v>
      </c>
      <c r="E271" s="109">
        <v>0</v>
      </c>
    </row>
    <row r="272" spans="1:5" x14ac:dyDescent="0.3">
      <c r="A272" s="59" t="s">
        <v>637</v>
      </c>
      <c r="B272" s="107">
        <v>495</v>
      </c>
      <c r="C272" s="106">
        <v>552639</v>
      </c>
      <c r="D272" s="105" t="s">
        <v>1345</v>
      </c>
      <c r="E272" s="109">
        <v>0</v>
      </c>
    </row>
    <row r="273" spans="1:5" x14ac:dyDescent="0.3">
      <c r="A273" s="59" t="s">
        <v>638</v>
      </c>
      <c r="B273" s="107">
        <v>496</v>
      </c>
      <c r="C273" s="106">
        <v>66364</v>
      </c>
      <c r="D273" s="105" t="s">
        <v>1345</v>
      </c>
      <c r="E273" s="109">
        <v>0</v>
      </c>
    </row>
    <row r="274" spans="1:5" x14ac:dyDescent="0.3">
      <c r="A274" s="59" t="s">
        <v>639</v>
      </c>
      <c r="B274" s="107">
        <v>497</v>
      </c>
      <c r="C274" s="106">
        <v>6039481</v>
      </c>
      <c r="D274" s="105" t="s">
        <v>1345</v>
      </c>
      <c r="E274" s="109">
        <v>0</v>
      </c>
    </row>
    <row r="275" spans="1:5" x14ac:dyDescent="0.3">
      <c r="A275" s="59" t="s">
        <v>640</v>
      </c>
      <c r="B275" s="107">
        <v>498</v>
      </c>
      <c r="C275" s="106">
        <v>285058</v>
      </c>
      <c r="D275" s="105" t="s">
        <v>1345</v>
      </c>
      <c r="E275" s="109">
        <v>0</v>
      </c>
    </row>
    <row r="276" spans="1:5" x14ac:dyDescent="0.3">
      <c r="A276" s="59" t="s">
        <v>641</v>
      </c>
      <c r="B276" s="107">
        <v>499</v>
      </c>
      <c r="C276" s="106">
        <v>846712</v>
      </c>
      <c r="D276" s="105" t="s">
        <v>1345</v>
      </c>
      <c r="E276" s="109">
        <v>0</v>
      </c>
    </row>
    <row r="277" spans="1:5" x14ac:dyDescent="0.3">
      <c r="A277" s="59" t="s">
        <v>642</v>
      </c>
      <c r="B277" s="107">
        <v>500</v>
      </c>
      <c r="C277" s="106">
        <v>36708777</v>
      </c>
      <c r="D277" s="105" t="s">
        <v>1345</v>
      </c>
      <c r="E277" s="109">
        <v>0</v>
      </c>
    </row>
    <row r="278" spans="1:5" x14ac:dyDescent="0.3">
      <c r="A278" s="59" t="s">
        <v>643</v>
      </c>
      <c r="B278" s="107">
        <v>501</v>
      </c>
      <c r="C278" s="106">
        <v>18755972</v>
      </c>
      <c r="D278" s="105" t="s">
        <v>1345</v>
      </c>
      <c r="E278" s="109">
        <v>0</v>
      </c>
    </row>
    <row r="279" spans="1:5" x14ac:dyDescent="0.3">
      <c r="A279" s="59" t="s">
        <v>644</v>
      </c>
      <c r="B279" s="107">
        <v>502</v>
      </c>
      <c r="C279" s="106">
        <v>74591</v>
      </c>
      <c r="D279" s="105" t="s">
        <v>1345</v>
      </c>
      <c r="E279" s="109">
        <v>0</v>
      </c>
    </row>
    <row r="280" spans="1:5" x14ac:dyDescent="0.3">
      <c r="A280" s="59" t="s">
        <v>645</v>
      </c>
      <c r="B280" s="107">
        <v>503</v>
      </c>
      <c r="C280" s="106">
        <v>2075087</v>
      </c>
      <c r="D280" s="105" t="s">
        <v>1345</v>
      </c>
      <c r="E280" s="109">
        <v>0</v>
      </c>
    </row>
    <row r="281" spans="1:5" x14ac:dyDescent="0.3">
      <c r="A281" s="59" t="s">
        <v>646</v>
      </c>
      <c r="B281" s="107">
        <v>504</v>
      </c>
      <c r="C281" s="106">
        <v>373104</v>
      </c>
      <c r="D281" s="105" t="s">
        <v>1345</v>
      </c>
      <c r="E281" s="109">
        <v>0</v>
      </c>
    </row>
    <row r="282" spans="1:5" x14ac:dyDescent="0.3">
      <c r="A282" s="59" t="s">
        <v>647</v>
      </c>
      <c r="B282" s="107">
        <v>505</v>
      </c>
      <c r="C282" s="106">
        <v>391108</v>
      </c>
      <c r="D282" s="105" t="s">
        <v>1345</v>
      </c>
      <c r="E282" s="109">
        <v>0</v>
      </c>
    </row>
    <row r="283" spans="1:5" x14ac:dyDescent="0.3">
      <c r="A283" s="59" t="s">
        <v>648</v>
      </c>
      <c r="B283" s="107">
        <v>506</v>
      </c>
      <c r="C283" s="106">
        <v>1298287</v>
      </c>
      <c r="D283" s="105" t="s">
        <v>1345</v>
      </c>
      <c r="E283" s="109">
        <v>0</v>
      </c>
    </row>
    <row r="284" spans="1:5" x14ac:dyDescent="0.3">
      <c r="A284" s="59" t="s">
        <v>649</v>
      </c>
      <c r="B284" s="107">
        <v>507</v>
      </c>
      <c r="C284" s="106">
        <v>247910</v>
      </c>
      <c r="D284" s="105" t="s">
        <v>1345</v>
      </c>
      <c r="E284" s="109">
        <v>0</v>
      </c>
    </row>
    <row r="285" spans="1:5" x14ac:dyDescent="0.3">
      <c r="A285" s="59" t="s">
        <v>650</v>
      </c>
      <c r="B285" s="107">
        <v>508</v>
      </c>
      <c r="C285" s="106">
        <v>868582</v>
      </c>
      <c r="D285" s="105" t="s">
        <v>1345</v>
      </c>
      <c r="E285" s="109">
        <v>0</v>
      </c>
    </row>
    <row r="286" spans="1:5" x14ac:dyDescent="0.3">
      <c r="A286" s="59" t="s">
        <v>651</v>
      </c>
      <c r="B286" s="107">
        <v>509</v>
      </c>
      <c r="C286" s="106">
        <v>100040</v>
      </c>
      <c r="D286" s="105" t="s">
        <v>1345</v>
      </c>
      <c r="E286" s="109">
        <v>0</v>
      </c>
    </row>
    <row r="287" spans="1:5" x14ac:dyDescent="0.3">
      <c r="A287" s="59" t="s">
        <v>652</v>
      </c>
      <c r="B287" s="107">
        <v>511</v>
      </c>
      <c r="C287" s="106">
        <v>109475</v>
      </c>
      <c r="D287" s="105" t="s">
        <v>1345</v>
      </c>
      <c r="E287" s="109">
        <v>0</v>
      </c>
    </row>
    <row r="288" spans="1:5" x14ac:dyDescent="0.3">
      <c r="A288" s="59" t="s">
        <v>653</v>
      </c>
      <c r="B288" s="107">
        <v>512</v>
      </c>
      <c r="C288" s="106">
        <v>10564463</v>
      </c>
      <c r="D288" s="105" t="s">
        <v>1345</v>
      </c>
      <c r="E288" s="109">
        <v>0</v>
      </c>
    </row>
  </sheetData>
  <sheetProtection algorithmName="SHA-512" hashValue="AAwgymZTxQfF/5NNcYv4UtNad6odJc2cW3hmYSwPCRkEb5cdnIV6KNQVdwQeBTx/dn63tCOqkA1eAwlnlc9ThA==" saltValue="4hZ2sywKCAb7dTiZ+lKY/A==" spinCount="100000" sheet="1" objects="1" scenarios="1"/>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6FDEA-DDDA-41B4-909A-81B44C155FD1}">
  <sheetPr>
    <tabColor theme="0" tint="-0.499984740745262"/>
  </sheetPr>
  <dimension ref="A1:D288"/>
  <sheetViews>
    <sheetView zoomScale="85" zoomScaleNormal="85" workbookViewId="0"/>
  </sheetViews>
  <sheetFormatPr defaultColWidth="8.7265625" defaultRowHeight="14" x14ac:dyDescent="0.3"/>
  <cols>
    <col min="1" max="1" width="15.90625" style="4" bestFit="1" customWidth="1"/>
    <col min="2" max="2" width="25.6328125" style="4" bestFit="1" customWidth="1"/>
    <col min="3" max="3" width="15.54296875" style="4" bestFit="1" customWidth="1"/>
    <col min="4" max="4" width="26.81640625" style="4" bestFit="1" customWidth="1"/>
    <col min="5" max="16384" width="8.7265625" style="4"/>
  </cols>
  <sheetData>
    <row r="1" spans="1:4" x14ac:dyDescent="0.3">
      <c r="A1" s="66" t="s">
        <v>679</v>
      </c>
      <c r="B1" s="6"/>
      <c r="C1" s="6"/>
      <c r="D1" s="6"/>
    </row>
    <row r="2" spans="1:4" x14ac:dyDescent="0.3">
      <c r="A2" s="94" t="s">
        <v>680</v>
      </c>
      <c r="B2" s="95" t="s">
        <v>681</v>
      </c>
      <c r="C2" s="96" t="s">
        <v>682</v>
      </c>
      <c r="D2" s="96" t="s">
        <v>683</v>
      </c>
    </row>
    <row r="3" spans="1:4" x14ac:dyDescent="0.3">
      <c r="A3" s="197" t="s">
        <v>684</v>
      </c>
      <c r="B3" s="97" t="s">
        <v>685</v>
      </c>
      <c r="C3" s="59">
        <v>256</v>
      </c>
      <c r="D3" s="74" t="s">
        <v>686</v>
      </c>
    </row>
    <row r="4" spans="1:4" x14ac:dyDescent="0.3">
      <c r="A4" s="198"/>
      <c r="B4" s="97" t="s">
        <v>687</v>
      </c>
      <c r="C4" s="59">
        <v>257</v>
      </c>
      <c r="D4" s="74" t="s">
        <v>688</v>
      </c>
    </row>
    <row r="5" spans="1:4" x14ac:dyDescent="0.3">
      <c r="A5" s="198"/>
      <c r="B5" s="97" t="s">
        <v>689</v>
      </c>
      <c r="C5" s="59">
        <v>258</v>
      </c>
      <c r="D5" s="74" t="s">
        <v>690</v>
      </c>
    </row>
    <row r="6" spans="1:4" x14ac:dyDescent="0.3">
      <c r="A6" s="197" t="s">
        <v>691</v>
      </c>
      <c r="B6" s="97" t="s">
        <v>692</v>
      </c>
      <c r="C6" s="59">
        <v>365</v>
      </c>
      <c r="D6" s="74" t="s">
        <v>693</v>
      </c>
    </row>
    <row r="7" spans="1:4" x14ac:dyDescent="0.3">
      <c r="A7" s="198"/>
      <c r="B7" s="97" t="s">
        <v>694</v>
      </c>
      <c r="C7" s="59">
        <v>479</v>
      </c>
      <c r="D7" s="74" t="s">
        <v>695</v>
      </c>
    </row>
    <row r="8" spans="1:4" x14ac:dyDescent="0.3">
      <c r="A8" s="197" t="s">
        <v>696</v>
      </c>
      <c r="B8" s="97" t="s">
        <v>697</v>
      </c>
      <c r="C8" s="59">
        <v>377</v>
      </c>
      <c r="D8" s="74" t="s">
        <v>698</v>
      </c>
    </row>
    <row r="9" spans="1:4" x14ac:dyDescent="0.3">
      <c r="A9" s="198"/>
      <c r="B9" s="97" t="s">
        <v>699</v>
      </c>
      <c r="C9" s="59">
        <v>409</v>
      </c>
      <c r="D9" s="74" t="s">
        <v>700</v>
      </c>
    </row>
    <row r="10" spans="1:4" x14ac:dyDescent="0.3">
      <c r="A10" s="197" t="s">
        <v>701</v>
      </c>
      <c r="B10" s="97" t="s">
        <v>702</v>
      </c>
      <c r="C10" s="59">
        <v>254</v>
      </c>
      <c r="D10" s="74" t="s">
        <v>703</v>
      </c>
    </row>
    <row r="11" spans="1:4" x14ac:dyDescent="0.3">
      <c r="A11" s="198"/>
      <c r="B11" s="97" t="s">
        <v>704</v>
      </c>
      <c r="C11" s="59">
        <v>255</v>
      </c>
      <c r="D11" s="74" t="s">
        <v>705</v>
      </c>
    </row>
    <row r="12" spans="1:4" x14ac:dyDescent="0.3">
      <c r="A12" s="197" t="s">
        <v>706</v>
      </c>
      <c r="B12" s="97" t="s">
        <v>707</v>
      </c>
      <c r="C12" s="59">
        <v>355</v>
      </c>
      <c r="D12" s="74" t="s">
        <v>708</v>
      </c>
    </row>
    <row r="13" spans="1:4" x14ac:dyDescent="0.3">
      <c r="A13" s="198"/>
      <c r="B13" s="97" t="s">
        <v>709</v>
      </c>
      <c r="C13" s="59">
        <v>428</v>
      </c>
      <c r="D13" s="74" t="s">
        <v>710</v>
      </c>
    </row>
    <row r="14" spans="1:4" x14ac:dyDescent="0.3">
      <c r="A14" s="198"/>
      <c r="B14" s="97" t="s">
        <v>711</v>
      </c>
      <c r="C14" s="59">
        <v>431</v>
      </c>
      <c r="D14" s="74" t="s">
        <v>712</v>
      </c>
    </row>
    <row r="15" spans="1:4" x14ac:dyDescent="0.3">
      <c r="A15" s="197" t="s">
        <v>713</v>
      </c>
      <c r="B15" s="97" t="s">
        <v>714</v>
      </c>
      <c r="C15" s="59">
        <v>234</v>
      </c>
      <c r="D15" s="74" t="s">
        <v>715</v>
      </c>
    </row>
    <row r="16" spans="1:4" x14ac:dyDescent="0.3">
      <c r="A16" s="198"/>
      <c r="B16" s="97" t="s">
        <v>716</v>
      </c>
      <c r="C16" s="59">
        <v>235</v>
      </c>
      <c r="D16" s="74" t="s">
        <v>717</v>
      </c>
    </row>
    <row r="17" spans="1:4" x14ac:dyDescent="0.3">
      <c r="A17" s="197" t="s">
        <v>718</v>
      </c>
      <c r="B17" s="97" t="s">
        <v>719</v>
      </c>
      <c r="C17" s="59">
        <v>415</v>
      </c>
      <c r="D17" s="74" t="s">
        <v>720</v>
      </c>
    </row>
    <row r="18" spans="1:4" x14ac:dyDescent="0.3">
      <c r="A18" s="198"/>
      <c r="B18" s="97" t="s">
        <v>721</v>
      </c>
      <c r="C18" s="59">
        <v>430</v>
      </c>
      <c r="D18" s="74" t="s">
        <v>722</v>
      </c>
    </row>
    <row r="19" spans="1:4" x14ac:dyDescent="0.3">
      <c r="A19" s="197" t="s">
        <v>723</v>
      </c>
      <c r="B19" s="97" t="s">
        <v>724</v>
      </c>
      <c r="C19" s="59">
        <v>205</v>
      </c>
      <c r="D19" s="74" t="s">
        <v>725</v>
      </c>
    </row>
    <row r="20" spans="1:4" x14ac:dyDescent="0.3">
      <c r="A20" s="198"/>
      <c r="B20" s="97" t="s">
        <v>726</v>
      </c>
      <c r="C20" s="59">
        <v>206</v>
      </c>
      <c r="D20" s="74" t="s">
        <v>727</v>
      </c>
    </row>
    <row r="21" spans="1:4" x14ac:dyDescent="0.3">
      <c r="A21" s="198"/>
      <c r="B21" s="97" t="s">
        <v>728</v>
      </c>
      <c r="C21" s="59">
        <v>375</v>
      </c>
      <c r="D21" s="74" t="s">
        <v>729</v>
      </c>
    </row>
    <row r="22" spans="1:4" x14ac:dyDescent="0.3">
      <c r="A22" s="198"/>
      <c r="B22" s="97" t="s">
        <v>730</v>
      </c>
      <c r="C22" s="59">
        <v>385</v>
      </c>
      <c r="D22" s="74" t="s">
        <v>731</v>
      </c>
    </row>
    <row r="23" spans="1:4" x14ac:dyDescent="0.3">
      <c r="A23" s="198"/>
      <c r="B23" s="97" t="s">
        <v>732</v>
      </c>
      <c r="C23" s="59">
        <v>394</v>
      </c>
      <c r="D23" s="74" t="s">
        <v>733</v>
      </c>
    </row>
    <row r="24" spans="1:4" x14ac:dyDescent="0.3">
      <c r="A24" s="198"/>
      <c r="B24" s="97" t="s">
        <v>734</v>
      </c>
      <c r="C24" s="59">
        <v>396</v>
      </c>
      <c r="D24" s="74" t="s">
        <v>735</v>
      </c>
    </row>
    <row r="25" spans="1:4" x14ac:dyDescent="0.3">
      <c r="A25" s="198"/>
      <c r="B25" s="97" t="s">
        <v>736</v>
      </c>
      <c r="C25" s="59">
        <v>402</v>
      </c>
      <c r="D25" s="74" t="s">
        <v>737</v>
      </c>
    </row>
    <row r="26" spans="1:4" x14ac:dyDescent="0.3">
      <c r="A26" s="198"/>
      <c r="B26" s="97" t="s">
        <v>738</v>
      </c>
      <c r="C26" s="59">
        <v>490</v>
      </c>
      <c r="D26" s="74" t="s">
        <v>739</v>
      </c>
    </row>
    <row r="27" spans="1:4" x14ac:dyDescent="0.3">
      <c r="A27" s="198"/>
      <c r="B27" s="97" t="s">
        <v>740</v>
      </c>
      <c r="C27" s="59">
        <v>492</v>
      </c>
      <c r="D27" s="74" t="s">
        <v>741</v>
      </c>
    </row>
    <row r="28" spans="1:4" x14ac:dyDescent="0.3">
      <c r="A28" s="98" t="s">
        <v>558</v>
      </c>
      <c r="B28" s="97" t="s">
        <v>742</v>
      </c>
      <c r="C28" s="59">
        <v>284</v>
      </c>
      <c r="D28" s="74" t="s">
        <v>743</v>
      </c>
    </row>
    <row r="29" spans="1:4" x14ac:dyDescent="0.3">
      <c r="A29" s="197" t="s">
        <v>456</v>
      </c>
      <c r="B29" s="97" t="s">
        <v>744</v>
      </c>
      <c r="C29" s="59">
        <v>285</v>
      </c>
      <c r="D29" s="74" t="s">
        <v>745</v>
      </c>
    </row>
    <row r="30" spans="1:4" x14ac:dyDescent="0.3">
      <c r="A30" s="198"/>
      <c r="B30" s="97" t="s">
        <v>746</v>
      </c>
      <c r="C30" s="59">
        <v>286</v>
      </c>
      <c r="D30" s="74" t="s">
        <v>747</v>
      </c>
    </row>
    <row r="31" spans="1:4" x14ac:dyDescent="0.3">
      <c r="A31" s="197" t="s">
        <v>422</v>
      </c>
      <c r="B31" s="97" t="s">
        <v>748</v>
      </c>
      <c r="C31" s="59">
        <v>404</v>
      </c>
      <c r="D31" s="74" t="s">
        <v>749</v>
      </c>
    </row>
    <row r="32" spans="1:4" x14ac:dyDescent="0.3">
      <c r="A32" s="198"/>
      <c r="B32" s="97" t="s">
        <v>750</v>
      </c>
      <c r="C32" s="59">
        <v>493</v>
      </c>
      <c r="D32" s="74" t="s">
        <v>751</v>
      </c>
    </row>
    <row r="33" spans="1:4" x14ac:dyDescent="0.3">
      <c r="A33" s="198"/>
      <c r="B33" s="97" t="s">
        <v>752</v>
      </c>
      <c r="C33" s="59">
        <v>499</v>
      </c>
      <c r="D33" s="74" t="s">
        <v>753</v>
      </c>
    </row>
    <row r="34" spans="1:4" x14ac:dyDescent="0.3">
      <c r="A34" s="198"/>
      <c r="B34" s="97" t="s">
        <v>754</v>
      </c>
      <c r="C34" s="59">
        <v>508</v>
      </c>
      <c r="D34" s="74" t="s">
        <v>755</v>
      </c>
    </row>
    <row r="35" spans="1:4" x14ac:dyDescent="0.3">
      <c r="A35" s="197" t="s">
        <v>756</v>
      </c>
      <c r="B35" s="97" t="s">
        <v>757</v>
      </c>
      <c r="C35" s="59">
        <v>103</v>
      </c>
      <c r="D35" s="74" t="s">
        <v>758</v>
      </c>
    </row>
    <row r="36" spans="1:4" x14ac:dyDescent="0.3">
      <c r="A36" s="198"/>
      <c r="B36" s="97" t="s">
        <v>759</v>
      </c>
      <c r="C36" s="59">
        <v>297</v>
      </c>
      <c r="D36" s="74" t="s">
        <v>760</v>
      </c>
    </row>
    <row r="37" spans="1:4" x14ac:dyDescent="0.3">
      <c r="A37" s="197" t="s">
        <v>761</v>
      </c>
      <c r="B37" s="97" t="s">
        <v>762</v>
      </c>
      <c r="C37" s="59">
        <v>219</v>
      </c>
      <c r="D37" s="74" t="s">
        <v>763</v>
      </c>
    </row>
    <row r="38" spans="1:4" x14ac:dyDescent="0.3">
      <c r="A38" s="198"/>
      <c r="B38" s="97" t="s">
        <v>764</v>
      </c>
      <c r="C38" s="59">
        <v>220</v>
      </c>
      <c r="D38" s="74" t="s">
        <v>765</v>
      </c>
    </row>
    <row r="39" spans="1:4" x14ac:dyDescent="0.3">
      <c r="A39" s="98" t="s">
        <v>766</v>
      </c>
      <c r="B39" s="97" t="s">
        <v>767</v>
      </c>
      <c r="C39" s="59">
        <v>379</v>
      </c>
      <c r="D39" s="74" t="s">
        <v>768</v>
      </c>
    </row>
    <row r="40" spans="1:4" x14ac:dyDescent="0.3">
      <c r="A40" s="197" t="s">
        <v>769</v>
      </c>
      <c r="B40" s="97" t="s">
        <v>770</v>
      </c>
      <c r="C40" s="59">
        <v>333</v>
      </c>
      <c r="D40" s="74" t="s">
        <v>771</v>
      </c>
    </row>
    <row r="41" spans="1:4" x14ac:dyDescent="0.3">
      <c r="A41" s="198"/>
      <c r="B41" s="97" t="s">
        <v>772</v>
      </c>
      <c r="C41" s="59">
        <v>334</v>
      </c>
      <c r="D41" s="74" t="s">
        <v>773</v>
      </c>
    </row>
    <row r="42" spans="1:4" x14ac:dyDescent="0.3">
      <c r="A42" s="197" t="s">
        <v>774</v>
      </c>
      <c r="B42" s="97" t="s">
        <v>775</v>
      </c>
      <c r="C42" s="59">
        <v>243</v>
      </c>
      <c r="D42" s="74" t="s">
        <v>776</v>
      </c>
    </row>
    <row r="43" spans="1:4" x14ac:dyDescent="0.3">
      <c r="A43" s="198"/>
      <c r="B43" s="97" t="s">
        <v>777</v>
      </c>
      <c r="C43" s="59">
        <v>244</v>
      </c>
      <c r="D43" s="74" t="s">
        <v>778</v>
      </c>
    </row>
    <row r="44" spans="1:4" x14ac:dyDescent="0.3">
      <c r="A44" s="198"/>
      <c r="B44" s="97" t="s">
        <v>779</v>
      </c>
      <c r="C44" s="59">
        <v>245</v>
      </c>
      <c r="D44" s="74" t="s">
        <v>780</v>
      </c>
    </row>
    <row r="45" spans="1:4" x14ac:dyDescent="0.3">
      <c r="A45" s="98" t="s">
        <v>468</v>
      </c>
      <c r="B45" s="97" t="s">
        <v>781</v>
      </c>
      <c r="C45" s="59">
        <v>300</v>
      </c>
      <c r="D45" s="74" t="s">
        <v>782</v>
      </c>
    </row>
    <row r="46" spans="1:4" x14ac:dyDescent="0.3">
      <c r="A46" s="197" t="s">
        <v>783</v>
      </c>
      <c r="B46" s="97" t="s">
        <v>784</v>
      </c>
      <c r="C46" s="59">
        <v>462</v>
      </c>
      <c r="D46" s="74" t="s">
        <v>785</v>
      </c>
    </row>
    <row r="47" spans="1:4" x14ac:dyDescent="0.3">
      <c r="A47" s="198"/>
      <c r="B47" s="97" t="s">
        <v>786</v>
      </c>
      <c r="C47" s="59">
        <v>463</v>
      </c>
      <c r="D47" s="74" t="s">
        <v>787</v>
      </c>
    </row>
    <row r="48" spans="1:4" x14ac:dyDescent="0.3">
      <c r="A48" s="198"/>
      <c r="B48" s="97" t="s">
        <v>788</v>
      </c>
      <c r="C48" s="59">
        <v>465</v>
      </c>
      <c r="D48" s="74" t="s">
        <v>789</v>
      </c>
    </row>
    <row r="49" spans="1:4" x14ac:dyDescent="0.3">
      <c r="A49" s="198"/>
      <c r="B49" s="97" t="s">
        <v>790</v>
      </c>
      <c r="C49" s="59">
        <v>470</v>
      </c>
      <c r="D49" s="74" t="s">
        <v>791</v>
      </c>
    </row>
    <row r="50" spans="1:4" x14ac:dyDescent="0.3">
      <c r="A50" s="198"/>
      <c r="B50" s="97" t="s">
        <v>792</v>
      </c>
      <c r="C50" s="59">
        <v>471</v>
      </c>
      <c r="D50" s="74" t="s">
        <v>793</v>
      </c>
    </row>
    <row r="51" spans="1:4" x14ac:dyDescent="0.3">
      <c r="A51" s="197" t="s">
        <v>794</v>
      </c>
      <c r="B51" s="97" t="s">
        <v>795</v>
      </c>
      <c r="C51" s="59">
        <v>246</v>
      </c>
      <c r="D51" s="74" t="s">
        <v>796</v>
      </c>
    </row>
    <row r="52" spans="1:4" x14ac:dyDescent="0.3">
      <c r="A52" s="198"/>
      <c r="B52" s="97" t="s">
        <v>797</v>
      </c>
      <c r="C52" s="59">
        <v>247</v>
      </c>
      <c r="D52" s="74" t="s">
        <v>798</v>
      </c>
    </row>
    <row r="53" spans="1:4" x14ac:dyDescent="0.3">
      <c r="A53" s="198"/>
      <c r="B53" s="97" t="s">
        <v>799</v>
      </c>
      <c r="C53" s="59">
        <v>248</v>
      </c>
      <c r="D53" s="74" t="s">
        <v>800</v>
      </c>
    </row>
    <row r="54" spans="1:4" x14ac:dyDescent="0.3">
      <c r="A54" s="198"/>
      <c r="B54" s="97" t="s">
        <v>801</v>
      </c>
      <c r="C54" s="59">
        <v>249</v>
      </c>
      <c r="D54" s="74" t="s">
        <v>802</v>
      </c>
    </row>
    <row r="55" spans="1:4" x14ac:dyDescent="0.3">
      <c r="A55" s="198"/>
      <c r="B55" s="97" t="s">
        <v>803</v>
      </c>
      <c r="C55" s="59">
        <v>250</v>
      </c>
      <c r="D55" s="74" t="s">
        <v>804</v>
      </c>
    </row>
    <row r="56" spans="1:4" x14ac:dyDescent="0.3">
      <c r="A56" s="98" t="s">
        <v>805</v>
      </c>
      <c r="B56" s="97" t="s">
        <v>806</v>
      </c>
      <c r="C56" s="59">
        <v>294</v>
      </c>
      <c r="D56" s="74" t="s">
        <v>807</v>
      </c>
    </row>
    <row r="57" spans="1:4" x14ac:dyDescent="0.3">
      <c r="A57" s="197" t="s">
        <v>808</v>
      </c>
      <c r="B57" s="97" t="s">
        <v>809</v>
      </c>
      <c r="C57" s="59">
        <v>393</v>
      </c>
      <c r="D57" s="74" t="s">
        <v>810</v>
      </c>
    </row>
    <row r="58" spans="1:4" x14ac:dyDescent="0.3">
      <c r="A58" s="198"/>
      <c r="B58" s="97" t="s">
        <v>811</v>
      </c>
      <c r="C58" s="59">
        <v>435</v>
      </c>
      <c r="D58" s="74" t="s">
        <v>812</v>
      </c>
    </row>
    <row r="59" spans="1:4" x14ac:dyDescent="0.3">
      <c r="A59" s="198"/>
      <c r="B59" s="97" t="s">
        <v>813</v>
      </c>
      <c r="C59" s="59">
        <v>473</v>
      </c>
      <c r="D59" s="74" t="s">
        <v>814</v>
      </c>
    </row>
    <row r="60" spans="1:4" x14ac:dyDescent="0.3">
      <c r="A60" s="198"/>
      <c r="B60" s="97" t="s">
        <v>815</v>
      </c>
      <c r="C60" s="59">
        <v>481</v>
      </c>
      <c r="D60" s="74" t="s">
        <v>816</v>
      </c>
    </row>
    <row r="61" spans="1:4" x14ac:dyDescent="0.3">
      <c r="A61" s="198"/>
      <c r="B61" s="97" t="s">
        <v>817</v>
      </c>
      <c r="C61" s="59">
        <v>487</v>
      </c>
      <c r="D61" s="74" t="s">
        <v>818</v>
      </c>
    </row>
    <row r="62" spans="1:4" x14ac:dyDescent="0.3">
      <c r="A62" s="197" t="s">
        <v>819</v>
      </c>
      <c r="B62" s="97" t="s">
        <v>820</v>
      </c>
      <c r="C62" s="59">
        <v>111</v>
      </c>
      <c r="D62" s="74" t="s">
        <v>821</v>
      </c>
    </row>
    <row r="63" spans="1:4" x14ac:dyDescent="0.3">
      <c r="A63" s="198"/>
      <c r="B63" s="97" t="s">
        <v>822</v>
      </c>
      <c r="C63" s="59">
        <v>114</v>
      </c>
      <c r="D63" s="74" t="s">
        <v>823</v>
      </c>
    </row>
    <row r="64" spans="1:4" x14ac:dyDescent="0.3">
      <c r="A64" s="198"/>
      <c r="B64" s="97" t="s">
        <v>824</v>
      </c>
      <c r="C64" s="59">
        <v>429</v>
      </c>
      <c r="D64" s="74" t="s">
        <v>825</v>
      </c>
    </row>
    <row r="65" spans="1:4" x14ac:dyDescent="0.3">
      <c r="A65" s="197" t="s">
        <v>826</v>
      </c>
      <c r="B65" s="97" t="s">
        <v>827</v>
      </c>
      <c r="C65" s="59">
        <v>348</v>
      </c>
      <c r="D65" s="74" t="s">
        <v>828</v>
      </c>
    </row>
    <row r="66" spans="1:4" x14ac:dyDescent="0.3">
      <c r="A66" s="198"/>
      <c r="B66" s="97" t="s">
        <v>829</v>
      </c>
      <c r="C66" s="59">
        <v>491</v>
      </c>
      <c r="D66" s="74" t="s">
        <v>830</v>
      </c>
    </row>
    <row r="67" spans="1:4" x14ac:dyDescent="0.3">
      <c r="A67" s="198"/>
      <c r="B67" s="97" t="s">
        <v>831</v>
      </c>
      <c r="C67" s="59">
        <v>497</v>
      </c>
      <c r="D67" s="74" t="s">
        <v>832</v>
      </c>
    </row>
    <row r="68" spans="1:4" x14ac:dyDescent="0.3">
      <c r="A68" s="197" t="s">
        <v>833</v>
      </c>
      <c r="B68" s="97" t="s">
        <v>834</v>
      </c>
      <c r="C68" s="59">
        <v>347</v>
      </c>
      <c r="D68" s="74" t="s">
        <v>835</v>
      </c>
    </row>
    <row r="69" spans="1:4" x14ac:dyDescent="0.3">
      <c r="A69" s="198"/>
      <c r="B69" s="97" t="s">
        <v>836</v>
      </c>
      <c r="C69" s="59">
        <v>502</v>
      </c>
      <c r="D69" s="74" t="s">
        <v>837</v>
      </c>
    </row>
    <row r="70" spans="1:4" x14ac:dyDescent="0.3">
      <c r="A70" s="197" t="s">
        <v>838</v>
      </c>
      <c r="B70" s="97" t="s">
        <v>839</v>
      </c>
      <c r="C70" s="59">
        <v>282</v>
      </c>
      <c r="D70" s="74" t="s">
        <v>840</v>
      </c>
    </row>
    <row r="71" spans="1:4" x14ac:dyDescent="0.3">
      <c r="A71" s="198"/>
      <c r="B71" s="97" t="s">
        <v>841</v>
      </c>
      <c r="C71" s="59">
        <v>283</v>
      </c>
      <c r="D71" s="74" t="s">
        <v>842</v>
      </c>
    </row>
    <row r="72" spans="1:4" x14ac:dyDescent="0.3">
      <c r="A72" s="197" t="s">
        <v>546</v>
      </c>
      <c r="B72" s="97" t="s">
        <v>843</v>
      </c>
      <c r="C72" s="59">
        <v>388</v>
      </c>
      <c r="D72" s="74" t="s">
        <v>844</v>
      </c>
    </row>
    <row r="73" spans="1:4" x14ac:dyDescent="0.3">
      <c r="A73" s="198"/>
      <c r="B73" s="97" t="s">
        <v>845</v>
      </c>
      <c r="C73" s="59">
        <v>432</v>
      </c>
      <c r="D73" s="74" t="s">
        <v>846</v>
      </c>
    </row>
    <row r="74" spans="1:4" x14ac:dyDescent="0.3">
      <c r="A74" s="198"/>
      <c r="B74" s="97" t="s">
        <v>847</v>
      </c>
      <c r="C74" s="59">
        <v>489</v>
      </c>
      <c r="D74" s="74" t="s">
        <v>848</v>
      </c>
    </row>
    <row r="75" spans="1:4" x14ac:dyDescent="0.3">
      <c r="A75" s="197" t="s">
        <v>488</v>
      </c>
      <c r="B75" s="97" t="s">
        <v>849</v>
      </c>
      <c r="C75" s="59">
        <v>112</v>
      </c>
      <c r="D75" s="74" t="s">
        <v>850</v>
      </c>
    </row>
    <row r="76" spans="1:4" x14ac:dyDescent="0.3">
      <c r="A76" s="198"/>
      <c r="B76" s="97" t="s">
        <v>851</v>
      </c>
      <c r="C76" s="59">
        <v>327</v>
      </c>
      <c r="D76" s="74" t="s">
        <v>852</v>
      </c>
    </row>
    <row r="77" spans="1:4" x14ac:dyDescent="0.3">
      <c r="A77" s="197" t="s">
        <v>853</v>
      </c>
      <c r="B77" s="97" t="s">
        <v>854</v>
      </c>
      <c r="C77" s="59">
        <v>363</v>
      </c>
      <c r="D77" s="74" t="s">
        <v>855</v>
      </c>
    </row>
    <row r="78" spans="1:4" x14ac:dyDescent="0.3">
      <c r="A78" s="198"/>
      <c r="B78" s="97" t="s">
        <v>856</v>
      </c>
      <c r="C78" s="59">
        <v>457</v>
      </c>
      <c r="D78" s="74" t="s">
        <v>857</v>
      </c>
    </row>
    <row r="79" spans="1:4" x14ac:dyDescent="0.3">
      <c r="A79" s="197" t="s">
        <v>858</v>
      </c>
      <c r="B79" s="97" t="s">
        <v>859</v>
      </c>
      <c r="C79" s="59">
        <v>381</v>
      </c>
      <c r="D79" s="74" t="s">
        <v>860</v>
      </c>
    </row>
    <row r="80" spans="1:4" x14ac:dyDescent="0.3">
      <c r="A80" s="198"/>
      <c r="B80" s="97" t="s">
        <v>861</v>
      </c>
      <c r="C80" s="59">
        <v>443</v>
      </c>
      <c r="D80" s="74" t="s">
        <v>862</v>
      </c>
    </row>
    <row r="81" spans="1:4" x14ac:dyDescent="0.3">
      <c r="A81" s="198"/>
      <c r="B81" s="97" t="s">
        <v>863</v>
      </c>
      <c r="C81" s="59">
        <v>459</v>
      </c>
      <c r="D81" s="74" t="s">
        <v>864</v>
      </c>
    </row>
    <row r="82" spans="1:4" x14ac:dyDescent="0.3">
      <c r="A82" s="197" t="s">
        <v>865</v>
      </c>
      <c r="B82" s="97" t="s">
        <v>866</v>
      </c>
      <c r="C82" s="59">
        <v>287</v>
      </c>
      <c r="D82" s="74" t="s">
        <v>867</v>
      </c>
    </row>
    <row r="83" spans="1:4" x14ac:dyDescent="0.3">
      <c r="A83" s="198"/>
      <c r="B83" s="97" t="s">
        <v>868</v>
      </c>
      <c r="C83" s="59">
        <v>288</v>
      </c>
      <c r="D83" s="74" t="s">
        <v>869</v>
      </c>
    </row>
    <row r="84" spans="1:4" x14ac:dyDescent="0.3">
      <c r="A84" s="198"/>
      <c r="B84" s="97" t="s">
        <v>870</v>
      </c>
      <c r="C84" s="59">
        <v>289</v>
      </c>
      <c r="D84" s="74" t="s">
        <v>871</v>
      </c>
    </row>
    <row r="85" spans="1:4" x14ac:dyDescent="0.3">
      <c r="A85" s="198"/>
      <c r="B85" s="97" t="s">
        <v>872</v>
      </c>
      <c r="C85" s="59">
        <v>290</v>
      </c>
      <c r="D85" s="74" t="s">
        <v>873</v>
      </c>
    </row>
    <row r="86" spans="1:4" x14ac:dyDescent="0.3">
      <c r="A86" s="98" t="s">
        <v>874</v>
      </c>
      <c r="B86" s="97" t="s">
        <v>875</v>
      </c>
      <c r="C86" s="59">
        <v>475</v>
      </c>
      <c r="D86" s="74" t="s">
        <v>876</v>
      </c>
    </row>
    <row r="87" spans="1:4" x14ac:dyDescent="0.3">
      <c r="A87" s="197" t="s">
        <v>877</v>
      </c>
      <c r="B87" s="97" t="s">
        <v>878</v>
      </c>
      <c r="C87" s="59">
        <v>291</v>
      </c>
      <c r="D87" s="74" t="s">
        <v>879</v>
      </c>
    </row>
    <row r="88" spans="1:4" x14ac:dyDescent="0.3">
      <c r="A88" s="198"/>
      <c r="B88" s="97" t="s">
        <v>880</v>
      </c>
      <c r="C88" s="59">
        <v>292</v>
      </c>
      <c r="D88" s="74" t="s">
        <v>881</v>
      </c>
    </row>
    <row r="89" spans="1:4" x14ac:dyDescent="0.3">
      <c r="A89" s="198"/>
      <c r="B89" s="97" t="s">
        <v>882</v>
      </c>
      <c r="C89" s="59">
        <v>293</v>
      </c>
      <c r="D89" s="74" t="s">
        <v>883</v>
      </c>
    </row>
    <row r="90" spans="1:4" x14ac:dyDescent="0.3">
      <c r="A90" s="98" t="s">
        <v>884</v>
      </c>
      <c r="B90" s="97" t="s">
        <v>885</v>
      </c>
      <c r="C90" s="59">
        <v>281</v>
      </c>
      <c r="D90" s="74" t="s">
        <v>886</v>
      </c>
    </row>
    <row r="91" spans="1:4" x14ac:dyDescent="0.3">
      <c r="A91" s="98" t="s">
        <v>887</v>
      </c>
      <c r="B91" s="97" t="s">
        <v>888</v>
      </c>
      <c r="C91" s="59">
        <v>214</v>
      </c>
      <c r="D91" s="74" t="s">
        <v>889</v>
      </c>
    </row>
    <row r="92" spans="1:4" x14ac:dyDescent="0.3">
      <c r="A92" s="197" t="s">
        <v>890</v>
      </c>
      <c r="B92" s="97" t="s">
        <v>891</v>
      </c>
      <c r="C92" s="59">
        <v>102</v>
      </c>
      <c r="D92" s="74" t="s">
        <v>892</v>
      </c>
    </row>
    <row r="93" spans="1:4" x14ac:dyDescent="0.3">
      <c r="A93" s="198"/>
      <c r="B93" s="97" t="s">
        <v>893</v>
      </c>
      <c r="C93" s="59">
        <v>371</v>
      </c>
      <c r="D93" s="74" t="s">
        <v>894</v>
      </c>
    </row>
    <row r="94" spans="1:4" x14ac:dyDescent="0.3">
      <c r="A94" s="198"/>
      <c r="B94" s="97" t="s">
        <v>895</v>
      </c>
      <c r="C94" s="59">
        <v>476</v>
      </c>
      <c r="D94" s="74" t="s">
        <v>896</v>
      </c>
    </row>
    <row r="95" spans="1:4" x14ac:dyDescent="0.3">
      <c r="A95" s="198"/>
      <c r="B95" s="97" t="s">
        <v>897</v>
      </c>
      <c r="C95" s="59">
        <v>477</v>
      </c>
      <c r="D95" s="74" t="s">
        <v>898</v>
      </c>
    </row>
    <row r="96" spans="1:4" x14ac:dyDescent="0.3">
      <c r="A96" s="98" t="s">
        <v>382</v>
      </c>
      <c r="B96" s="97" t="s">
        <v>899</v>
      </c>
      <c r="C96" s="59">
        <v>200</v>
      </c>
      <c r="D96" s="74" t="s">
        <v>900</v>
      </c>
    </row>
    <row r="97" spans="1:4" x14ac:dyDescent="0.3">
      <c r="A97" s="197" t="s">
        <v>901</v>
      </c>
      <c r="B97" s="97" t="s">
        <v>902</v>
      </c>
      <c r="C97" s="59">
        <v>386</v>
      </c>
      <c r="D97" s="74" t="s">
        <v>903</v>
      </c>
    </row>
    <row r="98" spans="1:4" x14ac:dyDescent="0.3">
      <c r="A98" s="198"/>
      <c r="B98" s="97" t="s">
        <v>904</v>
      </c>
      <c r="C98" s="59">
        <v>389</v>
      </c>
      <c r="D98" s="74" t="s">
        <v>905</v>
      </c>
    </row>
    <row r="99" spans="1:4" x14ac:dyDescent="0.3">
      <c r="A99" s="98" t="s">
        <v>901</v>
      </c>
      <c r="B99" s="97" t="s">
        <v>906</v>
      </c>
      <c r="C99" s="59">
        <v>390</v>
      </c>
      <c r="D99" s="74" t="s">
        <v>907</v>
      </c>
    </row>
    <row r="100" spans="1:4" x14ac:dyDescent="0.3">
      <c r="A100" s="98" t="s">
        <v>548</v>
      </c>
      <c r="B100" s="97" t="s">
        <v>908</v>
      </c>
      <c r="C100" s="59">
        <v>494</v>
      </c>
      <c r="D100" s="74" t="s">
        <v>909</v>
      </c>
    </row>
    <row r="101" spans="1:4" x14ac:dyDescent="0.3">
      <c r="A101" s="197" t="s">
        <v>910</v>
      </c>
      <c r="B101" s="97" t="s">
        <v>911</v>
      </c>
      <c r="C101" s="59">
        <v>361</v>
      </c>
      <c r="D101" s="74" t="s">
        <v>912</v>
      </c>
    </row>
    <row r="102" spans="1:4" x14ac:dyDescent="0.3">
      <c r="A102" s="198"/>
      <c r="B102" s="97" t="s">
        <v>913</v>
      </c>
      <c r="C102" s="59">
        <v>511</v>
      </c>
      <c r="D102" s="74" t="s">
        <v>914</v>
      </c>
    </row>
    <row r="103" spans="1:4" x14ac:dyDescent="0.3">
      <c r="A103" s="197" t="s">
        <v>915</v>
      </c>
      <c r="B103" s="97" t="s">
        <v>916</v>
      </c>
      <c r="C103" s="59">
        <v>369</v>
      </c>
      <c r="D103" s="74" t="s">
        <v>917</v>
      </c>
    </row>
    <row r="104" spans="1:4" x14ac:dyDescent="0.3">
      <c r="A104" s="198"/>
      <c r="B104" s="97" t="s">
        <v>918</v>
      </c>
      <c r="C104" s="59">
        <v>373</v>
      </c>
      <c r="D104" s="74" t="s">
        <v>919</v>
      </c>
    </row>
    <row r="105" spans="1:4" x14ac:dyDescent="0.3">
      <c r="A105" s="198"/>
      <c r="B105" s="97" t="s">
        <v>920</v>
      </c>
      <c r="C105" s="59">
        <v>439</v>
      </c>
      <c r="D105" s="74" t="s">
        <v>921</v>
      </c>
    </row>
    <row r="106" spans="1:4" x14ac:dyDescent="0.3">
      <c r="A106" s="198"/>
      <c r="B106" s="97" t="s">
        <v>922</v>
      </c>
      <c r="C106" s="59">
        <v>440</v>
      </c>
      <c r="D106" s="74" t="s">
        <v>923</v>
      </c>
    </row>
    <row r="107" spans="1:4" x14ac:dyDescent="0.3">
      <c r="A107" s="198"/>
      <c r="B107" s="97" t="s">
        <v>924</v>
      </c>
      <c r="C107" s="59">
        <v>460</v>
      </c>
      <c r="D107" s="74" t="s">
        <v>925</v>
      </c>
    </row>
    <row r="108" spans="1:4" x14ac:dyDescent="0.3">
      <c r="A108" s="197" t="s">
        <v>926</v>
      </c>
      <c r="B108" s="97" t="s">
        <v>927</v>
      </c>
      <c r="C108" s="59">
        <v>374</v>
      </c>
      <c r="D108" s="74" t="s">
        <v>928</v>
      </c>
    </row>
    <row r="109" spans="1:4" x14ac:dyDescent="0.3">
      <c r="A109" s="198"/>
      <c r="B109" s="97" t="s">
        <v>929</v>
      </c>
      <c r="C109" s="59">
        <v>507</v>
      </c>
      <c r="D109" s="74" t="s">
        <v>930</v>
      </c>
    </row>
    <row r="110" spans="1:4" x14ac:dyDescent="0.3">
      <c r="A110" s="98" t="s">
        <v>931</v>
      </c>
      <c r="B110" s="97" t="s">
        <v>932</v>
      </c>
      <c r="C110" s="59">
        <v>227</v>
      </c>
      <c r="D110" s="74" t="s">
        <v>933</v>
      </c>
    </row>
    <row r="111" spans="1:4" x14ac:dyDescent="0.3">
      <c r="A111" s="197" t="s">
        <v>934</v>
      </c>
      <c r="B111" s="97" t="s">
        <v>935</v>
      </c>
      <c r="C111" s="59">
        <v>335</v>
      </c>
      <c r="D111" s="74" t="s">
        <v>936</v>
      </c>
    </row>
    <row r="112" spans="1:4" x14ac:dyDescent="0.3">
      <c r="A112" s="198"/>
      <c r="B112" s="97" t="s">
        <v>937</v>
      </c>
      <c r="C112" s="59">
        <v>336</v>
      </c>
      <c r="D112" s="74" t="s">
        <v>938</v>
      </c>
    </row>
    <row r="113" spans="1:4" x14ac:dyDescent="0.3">
      <c r="A113" s="198"/>
      <c r="B113" s="97" t="s">
        <v>939</v>
      </c>
      <c r="C113" s="59">
        <v>337</v>
      </c>
      <c r="D113" s="74" t="s">
        <v>940</v>
      </c>
    </row>
    <row r="114" spans="1:4" x14ac:dyDescent="0.3">
      <c r="A114" s="197" t="s">
        <v>941</v>
      </c>
      <c r="B114" s="97" t="s">
        <v>942</v>
      </c>
      <c r="C114" s="59">
        <v>338</v>
      </c>
      <c r="D114" s="74" t="s">
        <v>943</v>
      </c>
    </row>
    <row r="115" spans="1:4" x14ac:dyDescent="0.3">
      <c r="A115" s="198"/>
      <c r="B115" s="97" t="s">
        <v>944</v>
      </c>
      <c r="C115" s="59">
        <v>339</v>
      </c>
      <c r="D115" s="74" t="s">
        <v>945</v>
      </c>
    </row>
    <row r="116" spans="1:4" x14ac:dyDescent="0.3">
      <c r="A116" s="198"/>
      <c r="B116" s="97" t="s">
        <v>946</v>
      </c>
      <c r="C116" s="59">
        <v>340</v>
      </c>
      <c r="D116" s="74" t="s">
        <v>947</v>
      </c>
    </row>
    <row r="117" spans="1:4" x14ac:dyDescent="0.3">
      <c r="A117" s="198"/>
      <c r="B117" s="97" t="s">
        <v>948</v>
      </c>
      <c r="C117" s="59">
        <v>341</v>
      </c>
      <c r="D117" s="74" t="s">
        <v>949</v>
      </c>
    </row>
    <row r="118" spans="1:4" x14ac:dyDescent="0.3">
      <c r="A118" s="198"/>
      <c r="B118" s="97" t="s">
        <v>950</v>
      </c>
      <c r="C118" s="59">
        <v>342</v>
      </c>
      <c r="D118" s="74" t="s">
        <v>951</v>
      </c>
    </row>
    <row r="119" spans="1:4" x14ac:dyDescent="0.3">
      <c r="A119" s="198"/>
      <c r="B119" s="97" t="s">
        <v>952</v>
      </c>
      <c r="C119" s="59">
        <v>343</v>
      </c>
      <c r="D119" s="74" t="s">
        <v>953</v>
      </c>
    </row>
    <row r="120" spans="1:4" x14ac:dyDescent="0.3">
      <c r="A120" s="98" t="s">
        <v>954</v>
      </c>
      <c r="B120" s="97" t="s">
        <v>955</v>
      </c>
      <c r="C120" s="59">
        <v>107</v>
      </c>
      <c r="D120" s="74" t="s">
        <v>956</v>
      </c>
    </row>
    <row r="121" spans="1:4" x14ac:dyDescent="0.3">
      <c r="A121" s="197" t="s">
        <v>957</v>
      </c>
      <c r="B121" s="97" t="s">
        <v>958</v>
      </c>
      <c r="C121" s="59">
        <v>229</v>
      </c>
      <c r="D121" s="74" t="s">
        <v>959</v>
      </c>
    </row>
    <row r="122" spans="1:4" x14ac:dyDescent="0.3">
      <c r="A122" s="198"/>
      <c r="B122" s="97" t="s">
        <v>960</v>
      </c>
      <c r="C122" s="59">
        <v>230</v>
      </c>
      <c r="D122" s="74" t="s">
        <v>961</v>
      </c>
    </row>
    <row r="123" spans="1:4" x14ac:dyDescent="0.3">
      <c r="A123" s="198"/>
      <c r="B123" s="97" t="s">
        <v>962</v>
      </c>
      <c r="C123" s="59">
        <v>231</v>
      </c>
      <c r="D123" s="74" t="s">
        <v>963</v>
      </c>
    </row>
    <row r="124" spans="1:4" x14ac:dyDescent="0.3">
      <c r="A124" s="198"/>
      <c r="B124" s="97" t="s">
        <v>964</v>
      </c>
      <c r="C124" s="59">
        <v>232</v>
      </c>
      <c r="D124" s="74" t="s">
        <v>965</v>
      </c>
    </row>
    <row r="125" spans="1:4" x14ac:dyDescent="0.3">
      <c r="A125" s="198"/>
      <c r="B125" s="97" t="s">
        <v>966</v>
      </c>
      <c r="C125" s="59">
        <v>233</v>
      </c>
      <c r="D125" s="74" t="s">
        <v>967</v>
      </c>
    </row>
    <row r="126" spans="1:4" x14ac:dyDescent="0.3">
      <c r="A126" s="198"/>
      <c r="B126" s="97" t="s">
        <v>968</v>
      </c>
      <c r="C126" s="59">
        <v>512</v>
      </c>
      <c r="D126" s="74" t="s">
        <v>969</v>
      </c>
    </row>
    <row r="127" spans="1:4" x14ac:dyDescent="0.3">
      <c r="A127" s="197" t="s">
        <v>970</v>
      </c>
      <c r="B127" s="97" t="s">
        <v>971</v>
      </c>
      <c r="C127" s="59">
        <v>215</v>
      </c>
      <c r="D127" s="74" t="s">
        <v>972</v>
      </c>
    </row>
    <row r="128" spans="1:4" x14ac:dyDescent="0.3">
      <c r="A128" s="198"/>
      <c r="B128" s="97" t="s">
        <v>973</v>
      </c>
      <c r="C128" s="59">
        <v>216</v>
      </c>
      <c r="D128" s="74" t="s">
        <v>974</v>
      </c>
    </row>
    <row r="129" spans="1:4" x14ac:dyDescent="0.3">
      <c r="A129" s="197" t="s">
        <v>491</v>
      </c>
      <c r="B129" s="97" t="s">
        <v>975</v>
      </c>
      <c r="C129" s="59">
        <v>331</v>
      </c>
      <c r="D129" s="74" t="s">
        <v>976</v>
      </c>
    </row>
    <row r="130" spans="1:4" x14ac:dyDescent="0.3">
      <c r="A130" s="198"/>
      <c r="B130" s="97" t="s">
        <v>977</v>
      </c>
      <c r="C130" s="59">
        <v>332</v>
      </c>
      <c r="D130" s="74" t="s">
        <v>978</v>
      </c>
    </row>
    <row r="131" spans="1:4" x14ac:dyDescent="0.3">
      <c r="A131" s="197" t="s">
        <v>979</v>
      </c>
      <c r="B131" s="97" t="s">
        <v>980</v>
      </c>
      <c r="C131" s="59">
        <v>422</v>
      </c>
      <c r="D131" s="74" t="s">
        <v>981</v>
      </c>
    </row>
    <row r="132" spans="1:4" x14ac:dyDescent="0.3">
      <c r="A132" s="198"/>
      <c r="B132" s="97" t="s">
        <v>982</v>
      </c>
      <c r="C132" s="59">
        <v>474</v>
      </c>
      <c r="D132" s="74" t="s">
        <v>983</v>
      </c>
    </row>
    <row r="133" spans="1:4" x14ac:dyDescent="0.3">
      <c r="A133" s="197" t="s">
        <v>984</v>
      </c>
      <c r="B133" s="97" t="s">
        <v>985</v>
      </c>
      <c r="C133" s="59">
        <v>503</v>
      </c>
      <c r="D133" s="74" t="s">
        <v>986</v>
      </c>
    </row>
    <row r="134" spans="1:4" x14ac:dyDescent="0.3">
      <c r="A134" s="198"/>
      <c r="B134" s="97" t="s">
        <v>987</v>
      </c>
      <c r="C134" s="59">
        <v>504</v>
      </c>
      <c r="D134" s="74" t="s">
        <v>988</v>
      </c>
    </row>
    <row r="135" spans="1:4" x14ac:dyDescent="0.3">
      <c r="A135" s="198"/>
      <c r="B135" s="97" t="s">
        <v>989</v>
      </c>
      <c r="C135" s="59">
        <v>505</v>
      </c>
      <c r="D135" s="74" t="s">
        <v>990</v>
      </c>
    </row>
    <row r="136" spans="1:4" x14ac:dyDescent="0.3">
      <c r="A136" s="198"/>
      <c r="B136" s="97" t="s">
        <v>991</v>
      </c>
      <c r="C136" s="59">
        <v>506</v>
      </c>
      <c r="D136" s="74" t="s">
        <v>992</v>
      </c>
    </row>
    <row r="137" spans="1:4" x14ac:dyDescent="0.3">
      <c r="A137" s="197" t="s">
        <v>993</v>
      </c>
      <c r="B137" s="97" t="s">
        <v>994</v>
      </c>
      <c r="C137" s="59">
        <v>468</v>
      </c>
      <c r="D137" s="74" t="s">
        <v>995</v>
      </c>
    </row>
    <row r="138" spans="1:4" x14ac:dyDescent="0.3">
      <c r="A138" s="198"/>
      <c r="B138" s="97" t="s">
        <v>996</v>
      </c>
      <c r="C138" s="59">
        <v>482</v>
      </c>
      <c r="D138" s="74" t="s">
        <v>997</v>
      </c>
    </row>
    <row r="139" spans="1:4" x14ac:dyDescent="0.3">
      <c r="A139" s="197" t="s">
        <v>601</v>
      </c>
      <c r="B139" s="97" t="s">
        <v>998</v>
      </c>
      <c r="C139" s="59">
        <v>207</v>
      </c>
      <c r="D139" s="74" t="s">
        <v>999</v>
      </c>
    </row>
    <row r="140" spans="1:4" x14ac:dyDescent="0.3">
      <c r="A140" s="198"/>
      <c r="B140" s="97" t="s">
        <v>1000</v>
      </c>
      <c r="C140" s="59">
        <v>449</v>
      </c>
      <c r="D140" s="74" t="s">
        <v>1001</v>
      </c>
    </row>
    <row r="141" spans="1:4" x14ac:dyDescent="0.3">
      <c r="A141" s="198"/>
      <c r="B141" s="97" t="s">
        <v>1002</v>
      </c>
      <c r="C141" s="59">
        <v>453</v>
      </c>
      <c r="D141" s="74" t="s">
        <v>1003</v>
      </c>
    </row>
    <row r="142" spans="1:4" x14ac:dyDescent="0.3">
      <c r="A142" s="198"/>
      <c r="B142" s="97" t="s">
        <v>1004</v>
      </c>
      <c r="C142" s="59">
        <v>458</v>
      </c>
      <c r="D142" s="74" t="s">
        <v>1005</v>
      </c>
    </row>
    <row r="143" spans="1:4" x14ac:dyDescent="0.3">
      <c r="A143" s="198"/>
      <c r="B143" s="97" t="s">
        <v>1006</v>
      </c>
      <c r="C143" s="59">
        <v>464</v>
      </c>
      <c r="D143" s="74" t="s">
        <v>1007</v>
      </c>
    </row>
    <row r="144" spans="1:4" x14ac:dyDescent="0.3">
      <c r="A144" s="198"/>
      <c r="B144" s="97" t="s">
        <v>1008</v>
      </c>
      <c r="C144" s="59">
        <v>469</v>
      </c>
      <c r="D144" s="74" t="s">
        <v>1009</v>
      </c>
    </row>
    <row r="145" spans="1:4" x14ac:dyDescent="0.3">
      <c r="A145" s="197" t="s">
        <v>466</v>
      </c>
      <c r="B145" s="97" t="s">
        <v>1010</v>
      </c>
      <c r="C145" s="59">
        <v>298</v>
      </c>
      <c r="D145" s="74" t="s">
        <v>1011</v>
      </c>
    </row>
    <row r="146" spans="1:4" x14ac:dyDescent="0.3">
      <c r="A146" s="198"/>
      <c r="B146" s="97" t="s">
        <v>1012</v>
      </c>
      <c r="C146" s="59">
        <v>299</v>
      </c>
      <c r="D146" s="74" t="s">
        <v>1013</v>
      </c>
    </row>
    <row r="147" spans="1:4" x14ac:dyDescent="0.3">
      <c r="A147" s="197" t="s">
        <v>1014</v>
      </c>
      <c r="B147" s="97" t="s">
        <v>1015</v>
      </c>
      <c r="C147" s="59">
        <v>344</v>
      </c>
      <c r="D147" s="74" t="s">
        <v>1016</v>
      </c>
    </row>
    <row r="148" spans="1:4" x14ac:dyDescent="0.3">
      <c r="A148" s="198"/>
      <c r="B148" s="97" t="s">
        <v>1017</v>
      </c>
      <c r="C148" s="59">
        <v>346</v>
      </c>
      <c r="D148" s="74" t="s">
        <v>1018</v>
      </c>
    </row>
    <row r="149" spans="1:4" x14ac:dyDescent="0.3">
      <c r="A149" s="198"/>
      <c r="B149" s="97" t="s">
        <v>1019</v>
      </c>
      <c r="C149" s="59">
        <v>362</v>
      </c>
      <c r="D149" s="74" t="s">
        <v>1020</v>
      </c>
    </row>
    <row r="150" spans="1:4" x14ac:dyDescent="0.3">
      <c r="A150" s="197" t="s">
        <v>487</v>
      </c>
      <c r="B150" s="97" t="s">
        <v>1021</v>
      </c>
      <c r="C150" s="59">
        <v>274</v>
      </c>
      <c r="D150" s="74" t="s">
        <v>1022</v>
      </c>
    </row>
    <row r="151" spans="1:4" x14ac:dyDescent="0.3">
      <c r="A151" s="198"/>
      <c r="B151" s="97" t="s">
        <v>1023</v>
      </c>
      <c r="C151" s="59">
        <v>275</v>
      </c>
      <c r="D151" s="74" t="s">
        <v>1024</v>
      </c>
    </row>
    <row r="152" spans="1:4" x14ac:dyDescent="0.3">
      <c r="A152" s="197" t="s">
        <v>1025</v>
      </c>
      <c r="B152" s="97" t="s">
        <v>1026</v>
      </c>
      <c r="C152" s="59">
        <v>251</v>
      </c>
      <c r="D152" s="74" t="s">
        <v>1027</v>
      </c>
    </row>
    <row r="153" spans="1:4" x14ac:dyDescent="0.3">
      <c r="A153" s="198"/>
      <c r="B153" s="97" t="s">
        <v>1028</v>
      </c>
      <c r="C153" s="59">
        <v>252</v>
      </c>
      <c r="D153" s="74" t="s">
        <v>1029</v>
      </c>
    </row>
    <row r="154" spans="1:4" x14ac:dyDescent="0.3">
      <c r="A154" s="198"/>
      <c r="B154" s="97" t="s">
        <v>1030</v>
      </c>
      <c r="C154" s="59">
        <v>253</v>
      </c>
      <c r="D154" s="74" t="s">
        <v>1031</v>
      </c>
    </row>
    <row r="155" spans="1:4" x14ac:dyDescent="0.3">
      <c r="A155" s="197" t="s">
        <v>564</v>
      </c>
      <c r="B155" s="97" t="s">
        <v>1032</v>
      </c>
      <c r="C155" s="59">
        <v>397</v>
      </c>
      <c r="D155" s="74" t="s">
        <v>1033</v>
      </c>
    </row>
    <row r="156" spans="1:4" x14ac:dyDescent="0.3">
      <c r="A156" s="198"/>
      <c r="B156" s="97" t="s">
        <v>1034</v>
      </c>
      <c r="C156" s="59">
        <v>398</v>
      </c>
      <c r="D156" s="74" t="s">
        <v>1035</v>
      </c>
    </row>
    <row r="157" spans="1:4" x14ac:dyDescent="0.3">
      <c r="A157" s="198"/>
      <c r="B157" s="97" t="s">
        <v>1036</v>
      </c>
      <c r="C157" s="59">
        <v>408</v>
      </c>
      <c r="D157" s="74" t="s">
        <v>1037</v>
      </c>
    </row>
    <row r="158" spans="1:4" x14ac:dyDescent="0.3">
      <c r="A158" s="198"/>
      <c r="B158" s="97" t="s">
        <v>1038</v>
      </c>
      <c r="C158" s="59">
        <v>410</v>
      </c>
      <c r="D158" s="74" t="s">
        <v>1039</v>
      </c>
    </row>
    <row r="159" spans="1:4" x14ac:dyDescent="0.3">
      <c r="A159" s="198"/>
      <c r="B159" s="97" t="s">
        <v>1040</v>
      </c>
      <c r="C159" s="59">
        <v>411</v>
      </c>
      <c r="D159" s="74" t="s">
        <v>1041</v>
      </c>
    </row>
    <row r="160" spans="1:4" x14ac:dyDescent="0.3">
      <c r="A160" s="197" t="s">
        <v>1042</v>
      </c>
      <c r="B160" s="97" t="s">
        <v>1043</v>
      </c>
      <c r="C160" s="59">
        <v>364</v>
      </c>
      <c r="D160" s="74" t="s">
        <v>1044</v>
      </c>
    </row>
    <row r="161" spans="1:4" x14ac:dyDescent="0.3">
      <c r="A161" s="198"/>
      <c r="B161" s="97" t="s">
        <v>1045</v>
      </c>
      <c r="C161" s="59">
        <v>380</v>
      </c>
      <c r="D161" s="74" t="s">
        <v>1046</v>
      </c>
    </row>
    <row r="162" spans="1:4" x14ac:dyDescent="0.3">
      <c r="A162" s="198"/>
      <c r="B162" s="97" t="s">
        <v>1047</v>
      </c>
      <c r="C162" s="59">
        <v>498</v>
      </c>
      <c r="D162" s="74" t="s">
        <v>1048</v>
      </c>
    </row>
    <row r="163" spans="1:4" x14ac:dyDescent="0.3">
      <c r="A163" s="197" t="s">
        <v>1049</v>
      </c>
      <c r="B163" s="97" t="s">
        <v>1050</v>
      </c>
      <c r="C163" s="59">
        <v>400</v>
      </c>
      <c r="D163" s="74" t="s">
        <v>1051</v>
      </c>
    </row>
    <row r="164" spans="1:4" x14ac:dyDescent="0.3">
      <c r="A164" s="198"/>
      <c r="B164" s="97" t="s">
        <v>1052</v>
      </c>
      <c r="C164" s="59">
        <v>418</v>
      </c>
      <c r="D164" s="74" t="s">
        <v>1053</v>
      </c>
    </row>
    <row r="165" spans="1:4" x14ac:dyDescent="0.3">
      <c r="A165" s="198"/>
      <c r="B165" s="97" t="s">
        <v>1054</v>
      </c>
      <c r="C165" s="59">
        <v>419</v>
      </c>
      <c r="D165" s="74" t="s">
        <v>1055</v>
      </c>
    </row>
    <row r="166" spans="1:4" x14ac:dyDescent="0.3">
      <c r="A166" s="198"/>
      <c r="B166" s="97" t="s">
        <v>1056</v>
      </c>
      <c r="C166" s="59">
        <v>423</v>
      </c>
      <c r="D166" s="74" t="s">
        <v>1057</v>
      </c>
    </row>
    <row r="167" spans="1:4" x14ac:dyDescent="0.3">
      <c r="A167" s="198"/>
      <c r="B167" s="97" t="s">
        <v>1058</v>
      </c>
      <c r="C167" s="59">
        <v>448</v>
      </c>
      <c r="D167" s="74" t="s">
        <v>1059</v>
      </c>
    </row>
    <row r="168" spans="1:4" x14ac:dyDescent="0.3">
      <c r="A168" s="197" t="s">
        <v>404</v>
      </c>
      <c r="B168" s="97" t="s">
        <v>1060</v>
      </c>
      <c r="C168" s="59">
        <v>225</v>
      </c>
      <c r="D168" s="74" t="s">
        <v>1061</v>
      </c>
    </row>
    <row r="169" spans="1:4" x14ac:dyDescent="0.3">
      <c r="A169" s="198"/>
      <c r="B169" s="97" t="s">
        <v>1062</v>
      </c>
      <c r="C169" s="59">
        <v>226</v>
      </c>
      <c r="D169" s="74" t="s">
        <v>1063</v>
      </c>
    </row>
    <row r="170" spans="1:4" x14ac:dyDescent="0.3">
      <c r="A170" s="197" t="s">
        <v>1064</v>
      </c>
      <c r="B170" s="97" t="s">
        <v>1065</v>
      </c>
      <c r="C170" s="59">
        <v>367</v>
      </c>
      <c r="D170" s="74" t="s">
        <v>1066</v>
      </c>
    </row>
    <row r="171" spans="1:4" x14ac:dyDescent="0.3">
      <c r="A171" s="198"/>
      <c r="B171" s="97" t="s">
        <v>1067</v>
      </c>
      <c r="C171" s="59">
        <v>368</v>
      </c>
      <c r="D171" s="74" t="s">
        <v>1068</v>
      </c>
    </row>
    <row r="172" spans="1:4" x14ac:dyDescent="0.3">
      <c r="A172" s="198"/>
      <c r="B172" s="97" t="s">
        <v>1069</v>
      </c>
      <c r="C172" s="59">
        <v>416</v>
      </c>
      <c r="D172" s="74" t="s">
        <v>1070</v>
      </c>
    </row>
    <row r="173" spans="1:4" x14ac:dyDescent="0.3">
      <c r="A173" s="197" t="s">
        <v>1071</v>
      </c>
      <c r="B173" s="97" t="s">
        <v>1072</v>
      </c>
      <c r="C173" s="59">
        <v>272</v>
      </c>
      <c r="D173" s="74" t="s">
        <v>1073</v>
      </c>
    </row>
    <row r="174" spans="1:4" x14ac:dyDescent="0.3">
      <c r="A174" s="198"/>
      <c r="B174" s="97" t="s">
        <v>1074</v>
      </c>
      <c r="C174" s="59">
        <v>273</v>
      </c>
      <c r="D174" s="74" t="s">
        <v>1075</v>
      </c>
    </row>
    <row r="175" spans="1:4" x14ac:dyDescent="0.3">
      <c r="A175" s="197" t="s">
        <v>1076</v>
      </c>
      <c r="B175" s="97" t="s">
        <v>1077</v>
      </c>
      <c r="C175" s="59">
        <v>436</v>
      </c>
      <c r="D175" s="74" t="s">
        <v>1078</v>
      </c>
    </row>
    <row r="176" spans="1:4" x14ac:dyDescent="0.3">
      <c r="A176" s="198"/>
      <c r="B176" s="97" t="s">
        <v>1079</v>
      </c>
      <c r="C176" s="59">
        <v>445</v>
      </c>
      <c r="D176" s="74" t="s">
        <v>1080</v>
      </c>
    </row>
    <row r="177" spans="1:4" x14ac:dyDescent="0.3">
      <c r="A177" s="198"/>
      <c r="B177" s="97" t="s">
        <v>1081</v>
      </c>
      <c r="C177" s="59">
        <v>446</v>
      </c>
      <c r="D177" s="74" t="s">
        <v>1082</v>
      </c>
    </row>
    <row r="178" spans="1:4" x14ac:dyDescent="0.3">
      <c r="A178" s="198"/>
      <c r="B178" s="97" t="s">
        <v>1083</v>
      </c>
      <c r="C178" s="59">
        <v>447</v>
      </c>
      <c r="D178" s="74" t="s">
        <v>1084</v>
      </c>
    </row>
    <row r="179" spans="1:4" x14ac:dyDescent="0.3">
      <c r="A179" s="98" t="s">
        <v>1085</v>
      </c>
      <c r="B179" s="97" t="s">
        <v>1086</v>
      </c>
      <c r="C179" s="59">
        <v>417</v>
      </c>
      <c r="D179" s="74" t="s">
        <v>1087</v>
      </c>
    </row>
    <row r="180" spans="1:4" x14ac:dyDescent="0.3">
      <c r="A180" s="197" t="s">
        <v>1088</v>
      </c>
      <c r="B180" s="97" t="s">
        <v>1089</v>
      </c>
      <c r="C180" s="59">
        <v>217</v>
      </c>
      <c r="D180" s="74" t="s">
        <v>1090</v>
      </c>
    </row>
    <row r="181" spans="1:4" x14ac:dyDescent="0.3">
      <c r="A181" s="198"/>
      <c r="B181" s="97" t="s">
        <v>1091</v>
      </c>
      <c r="C181" s="59">
        <v>218</v>
      </c>
      <c r="D181" s="74" t="s">
        <v>1092</v>
      </c>
    </row>
    <row r="182" spans="1:4" x14ac:dyDescent="0.3">
      <c r="A182" s="197" t="s">
        <v>1093</v>
      </c>
      <c r="B182" s="97" t="s">
        <v>1094</v>
      </c>
      <c r="C182" s="59">
        <v>113</v>
      </c>
      <c r="D182" s="74" t="s">
        <v>1095</v>
      </c>
    </row>
    <row r="183" spans="1:4" x14ac:dyDescent="0.3">
      <c r="A183" s="198"/>
      <c r="B183" s="97" t="s">
        <v>1096</v>
      </c>
      <c r="C183" s="59">
        <v>115</v>
      </c>
      <c r="D183" s="74" t="s">
        <v>1097</v>
      </c>
    </row>
    <row r="184" spans="1:4" x14ac:dyDescent="0.3">
      <c r="A184" s="197" t="s">
        <v>1098</v>
      </c>
      <c r="B184" s="97" t="s">
        <v>1099</v>
      </c>
      <c r="C184" s="59">
        <v>101</v>
      </c>
      <c r="D184" s="74" t="s">
        <v>1100</v>
      </c>
    </row>
    <row r="185" spans="1:4" x14ac:dyDescent="0.3">
      <c r="A185" s="198"/>
      <c r="B185" s="97" t="s">
        <v>1101</v>
      </c>
      <c r="C185" s="59">
        <v>413</v>
      </c>
      <c r="D185" s="74" t="s">
        <v>1102</v>
      </c>
    </row>
    <row r="186" spans="1:4" x14ac:dyDescent="0.3">
      <c r="A186" s="197" t="s">
        <v>1103</v>
      </c>
      <c r="B186" s="97" t="s">
        <v>1104</v>
      </c>
      <c r="C186" s="59">
        <v>106</v>
      </c>
      <c r="D186" s="74" t="s">
        <v>1105</v>
      </c>
    </row>
    <row r="187" spans="1:4" x14ac:dyDescent="0.3">
      <c r="A187" s="198"/>
      <c r="B187" s="97" t="s">
        <v>1106</v>
      </c>
      <c r="C187" s="59">
        <v>303</v>
      </c>
      <c r="D187" s="74" t="s">
        <v>1107</v>
      </c>
    </row>
    <row r="188" spans="1:4" x14ac:dyDescent="0.3">
      <c r="A188" s="197" t="s">
        <v>1108</v>
      </c>
      <c r="B188" s="97" t="s">
        <v>1109</v>
      </c>
      <c r="C188" s="59">
        <v>211</v>
      </c>
      <c r="D188" s="74" t="s">
        <v>1110</v>
      </c>
    </row>
    <row r="189" spans="1:4" x14ac:dyDescent="0.3">
      <c r="A189" s="198"/>
      <c r="B189" s="97" t="s">
        <v>1111</v>
      </c>
      <c r="C189" s="59">
        <v>212</v>
      </c>
      <c r="D189" s="74" t="s">
        <v>1112</v>
      </c>
    </row>
    <row r="190" spans="1:4" x14ac:dyDescent="0.3">
      <c r="A190" s="197" t="s">
        <v>1113</v>
      </c>
      <c r="B190" s="97" t="s">
        <v>1114</v>
      </c>
      <c r="C190" s="59">
        <v>420</v>
      </c>
      <c r="D190" s="74" t="s">
        <v>1115</v>
      </c>
    </row>
    <row r="191" spans="1:4" x14ac:dyDescent="0.3">
      <c r="A191" s="198"/>
      <c r="B191" s="97" t="s">
        <v>1116</v>
      </c>
      <c r="C191" s="59">
        <v>421</v>
      </c>
      <c r="D191" s="74" t="s">
        <v>1117</v>
      </c>
    </row>
    <row r="192" spans="1:4" x14ac:dyDescent="0.3">
      <c r="A192" s="198"/>
      <c r="B192" s="97" t="s">
        <v>1118</v>
      </c>
      <c r="C192" s="59">
        <v>434</v>
      </c>
      <c r="D192" s="74" t="s">
        <v>1119</v>
      </c>
    </row>
    <row r="193" spans="1:4" x14ac:dyDescent="0.3">
      <c r="A193" s="198"/>
      <c r="B193" s="97" t="s">
        <v>1120</v>
      </c>
      <c r="C193" s="59">
        <v>454</v>
      </c>
      <c r="D193" s="74" t="s">
        <v>1121</v>
      </c>
    </row>
    <row r="194" spans="1:4" x14ac:dyDescent="0.3">
      <c r="A194" s="198"/>
      <c r="B194" s="97" t="s">
        <v>1122</v>
      </c>
      <c r="C194" s="59">
        <v>456</v>
      </c>
      <c r="D194" s="74" t="s">
        <v>1123</v>
      </c>
    </row>
    <row r="195" spans="1:4" x14ac:dyDescent="0.3">
      <c r="A195" s="98" t="s">
        <v>549</v>
      </c>
      <c r="B195" s="97" t="s">
        <v>1124</v>
      </c>
      <c r="C195" s="59">
        <v>392</v>
      </c>
      <c r="D195" s="74" t="s">
        <v>1125</v>
      </c>
    </row>
    <row r="196" spans="1:4" x14ac:dyDescent="0.3">
      <c r="A196" s="197" t="s">
        <v>460</v>
      </c>
      <c r="B196" s="97" t="s">
        <v>1126</v>
      </c>
      <c r="C196" s="59">
        <v>239</v>
      </c>
      <c r="D196" s="74" t="s">
        <v>1127</v>
      </c>
    </row>
    <row r="197" spans="1:4" x14ac:dyDescent="0.3">
      <c r="A197" s="198"/>
      <c r="B197" s="97" t="s">
        <v>1128</v>
      </c>
      <c r="C197" s="59">
        <v>240</v>
      </c>
      <c r="D197" s="74" t="s">
        <v>1129</v>
      </c>
    </row>
    <row r="198" spans="1:4" x14ac:dyDescent="0.3">
      <c r="A198" s="197" t="s">
        <v>1130</v>
      </c>
      <c r="B198" s="97" t="s">
        <v>1131</v>
      </c>
      <c r="C198" s="59">
        <v>495</v>
      </c>
      <c r="D198" s="74" t="s">
        <v>1132</v>
      </c>
    </row>
    <row r="199" spans="1:4" x14ac:dyDescent="0.3">
      <c r="A199" s="198"/>
      <c r="B199" s="97" t="s">
        <v>1133</v>
      </c>
      <c r="C199" s="59">
        <v>496</v>
      </c>
      <c r="D199" s="74" t="s">
        <v>1134</v>
      </c>
    </row>
    <row r="200" spans="1:4" x14ac:dyDescent="0.3">
      <c r="A200" s="197" t="s">
        <v>1135</v>
      </c>
      <c r="B200" s="97" t="s">
        <v>1136</v>
      </c>
      <c r="C200" s="59">
        <v>110</v>
      </c>
      <c r="D200" s="74" t="s">
        <v>1137</v>
      </c>
    </row>
    <row r="201" spans="1:4" x14ac:dyDescent="0.3">
      <c r="A201" s="198"/>
      <c r="B201" s="97" t="s">
        <v>1138</v>
      </c>
      <c r="C201" s="59">
        <v>325</v>
      </c>
      <c r="D201" s="74" t="s">
        <v>1139</v>
      </c>
    </row>
    <row r="202" spans="1:4" x14ac:dyDescent="0.3">
      <c r="A202" s="198"/>
      <c r="B202" s="97" t="s">
        <v>1140</v>
      </c>
      <c r="C202" s="59">
        <v>326</v>
      </c>
      <c r="D202" s="74" t="s">
        <v>1141</v>
      </c>
    </row>
    <row r="203" spans="1:4" x14ac:dyDescent="0.3">
      <c r="A203" s="197" t="s">
        <v>1142</v>
      </c>
      <c r="B203" s="97" t="s">
        <v>1143</v>
      </c>
      <c r="C203" s="59">
        <v>320</v>
      </c>
      <c r="D203" s="74" t="s">
        <v>1144</v>
      </c>
    </row>
    <row r="204" spans="1:4" x14ac:dyDescent="0.3">
      <c r="A204" s="198"/>
      <c r="B204" s="97" t="s">
        <v>1145</v>
      </c>
      <c r="C204" s="59">
        <v>321</v>
      </c>
      <c r="D204" s="74" t="s">
        <v>1146</v>
      </c>
    </row>
    <row r="205" spans="1:4" x14ac:dyDescent="0.3">
      <c r="A205" s="198"/>
      <c r="B205" s="97" t="s">
        <v>1147</v>
      </c>
      <c r="C205" s="59">
        <v>322</v>
      </c>
      <c r="D205" s="74" t="s">
        <v>1148</v>
      </c>
    </row>
    <row r="206" spans="1:4" x14ac:dyDescent="0.3">
      <c r="A206" s="198"/>
      <c r="B206" s="97" t="s">
        <v>1149</v>
      </c>
      <c r="C206" s="59">
        <v>323</v>
      </c>
      <c r="D206" s="74" t="s">
        <v>1150</v>
      </c>
    </row>
    <row r="207" spans="1:4" x14ac:dyDescent="0.3">
      <c r="A207" s="197" t="s">
        <v>540</v>
      </c>
      <c r="B207" s="97" t="s">
        <v>1151</v>
      </c>
      <c r="C207" s="59">
        <v>382</v>
      </c>
      <c r="D207" s="74" t="s">
        <v>1152</v>
      </c>
    </row>
    <row r="208" spans="1:4" x14ac:dyDescent="0.3">
      <c r="A208" s="198"/>
      <c r="B208" s="97" t="s">
        <v>1153</v>
      </c>
      <c r="C208" s="59">
        <v>438</v>
      </c>
      <c r="D208" s="74" t="s">
        <v>1154</v>
      </c>
    </row>
    <row r="209" spans="1:4" x14ac:dyDescent="0.3">
      <c r="A209" s="98" t="s">
        <v>1155</v>
      </c>
      <c r="B209" s="97" t="s">
        <v>1156</v>
      </c>
      <c r="C209" s="59">
        <v>105</v>
      </c>
      <c r="D209" s="74" t="s">
        <v>1157</v>
      </c>
    </row>
    <row r="210" spans="1:4" x14ac:dyDescent="0.3">
      <c r="A210" s="197" t="s">
        <v>1158</v>
      </c>
      <c r="B210" s="97" t="s">
        <v>1159</v>
      </c>
      <c r="C210" s="59">
        <v>308</v>
      </c>
      <c r="D210" s="74" t="s">
        <v>1160</v>
      </c>
    </row>
    <row r="211" spans="1:4" x14ac:dyDescent="0.3">
      <c r="A211" s="198"/>
      <c r="B211" s="97" t="s">
        <v>1161</v>
      </c>
      <c r="C211" s="59">
        <v>309</v>
      </c>
      <c r="D211" s="74" t="s">
        <v>1162</v>
      </c>
    </row>
    <row r="212" spans="1:4" x14ac:dyDescent="0.3">
      <c r="A212" s="198"/>
      <c r="B212" s="97" t="s">
        <v>1163</v>
      </c>
      <c r="C212" s="59">
        <v>310</v>
      </c>
      <c r="D212" s="74" t="s">
        <v>1164</v>
      </c>
    </row>
    <row r="213" spans="1:4" x14ac:dyDescent="0.3">
      <c r="A213" s="198"/>
      <c r="B213" s="97" t="s">
        <v>1165</v>
      </c>
      <c r="C213" s="59">
        <v>311</v>
      </c>
      <c r="D213" s="74" t="s">
        <v>1166</v>
      </c>
    </row>
    <row r="214" spans="1:4" x14ac:dyDescent="0.3">
      <c r="A214" s="198"/>
      <c r="B214" s="97" t="s">
        <v>1167</v>
      </c>
      <c r="C214" s="59">
        <v>312</v>
      </c>
      <c r="D214" s="74" t="s">
        <v>1168</v>
      </c>
    </row>
    <row r="215" spans="1:4" x14ac:dyDescent="0.3">
      <c r="A215" s="198"/>
      <c r="B215" s="97" t="s">
        <v>1169</v>
      </c>
      <c r="C215" s="59">
        <v>313</v>
      </c>
      <c r="D215" s="74" t="s">
        <v>1170</v>
      </c>
    </row>
    <row r="216" spans="1:4" x14ac:dyDescent="0.3">
      <c r="A216" s="197" t="s">
        <v>1171</v>
      </c>
      <c r="B216" s="97" t="s">
        <v>1172</v>
      </c>
      <c r="C216" s="59">
        <v>109</v>
      </c>
      <c r="D216" s="74" t="s">
        <v>1173</v>
      </c>
    </row>
    <row r="217" spans="1:4" x14ac:dyDescent="0.3">
      <c r="A217" s="198"/>
      <c r="B217" s="97" t="s">
        <v>1174</v>
      </c>
      <c r="C217" s="59">
        <v>426</v>
      </c>
      <c r="D217" s="74" t="s">
        <v>1175</v>
      </c>
    </row>
    <row r="218" spans="1:4" x14ac:dyDescent="0.3">
      <c r="A218" s="197" t="s">
        <v>1176</v>
      </c>
      <c r="B218" s="97" t="s">
        <v>1177</v>
      </c>
      <c r="C218" s="59">
        <v>376</v>
      </c>
      <c r="D218" s="74" t="s">
        <v>1178</v>
      </c>
    </row>
    <row r="219" spans="1:4" x14ac:dyDescent="0.3">
      <c r="A219" s="198"/>
      <c r="B219" s="97" t="s">
        <v>1179</v>
      </c>
      <c r="C219" s="59">
        <v>401</v>
      </c>
      <c r="D219" s="74" t="s">
        <v>1180</v>
      </c>
    </row>
    <row r="220" spans="1:4" x14ac:dyDescent="0.3">
      <c r="A220" s="198"/>
      <c r="B220" s="97" t="s">
        <v>1181</v>
      </c>
      <c r="C220" s="59">
        <v>405</v>
      </c>
      <c r="D220" s="74" t="s">
        <v>1182</v>
      </c>
    </row>
    <row r="221" spans="1:4" x14ac:dyDescent="0.3">
      <c r="A221" s="198"/>
      <c r="B221" s="97" t="s">
        <v>1183</v>
      </c>
      <c r="C221" s="59">
        <v>444</v>
      </c>
      <c r="D221" s="74" t="s">
        <v>1184</v>
      </c>
    </row>
    <row r="222" spans="1:4" x14ac:dyDescent="0.3">
      <c r="A222" s="197" t="s">
        <v>536</v>
      </c>
      <c r="B222" s="97" t="s">
        <v>1185</v>
      </c>
      <c r="C222" s="59">
        <v>378</v>
      </c>
      <c r="D222" s="74" t="s">
        <v>1186</v>
      </c>
    </row>
    <row r="223" spans="1:4" x14ac:dyDescent="0.3">
      <c r="A223" s="198"/>
      <c r="B223" s="97" t="s">
        <v>1187</v>
      </c>
      <c r="C223" s="59">
        <v>383</v>
      </c>
      <c r="D223" s="74" t="s">
        <v>1188</v>
      </c>
    </row>
    <row r="224" spans="1:4" x14ac:dyDescent="0.3">
      <c r="A224" s="198"/>
      <c r="B224" s="97" t="s">
        <v>1189</v>
      </c>
      <c r="C224" s="59">
        <v>384</v>
      </c>
      <c r="D224" s="74" t="s">
        <v>959</v>
      </c>
    </row>
    <row r="225" spans="1:4" x14ac:dyDescent="0.3">
      <c r="A225" s="197" t="s">
        <v>1190</v>
      </c>
      <c r="B225" s="97" t="s">
        <v>1191</v>
      </c>
      <c r="C225" s="59">
        <v>269</v>
      </c>
      <c r="D225" s="74" t="s">
        <v>1192</v>
      </c>
    </row>
    <row r="226" spans="1:4" x14ac:dyDescent="0.3">
      <c r="A226" s="198"/>
      <c r="B226" s="97" t="s">
        <v>1193</v>
      </c>
      <c r="C226" s="59">
        <v>270</v>
      </c>
      <c r="D226" s="74" t="s">
        <v>1194</v>
      </c>
    </row>
    <row r="227" spans="1:4" x14ac:dyDescent="0.3">
      <c r="A227" s="198"/>
      <c r="B227" s="97" t="s">
        <v>1195</v>
      </c>
      <c r="C227" s="59">
        <v>271</v>
      </c>
      <c r="D227" s="74" t="s">
        <v>1196</v>
      </c>
    </row>
    <row r="228" spans="1:4" x14ac:dyDescent="0.3">
      <c r="A228" s="197" t="s">
        <v>1197</v>
      </c>
      <c r="B228" s="97" t="s">
        <v>1198</v>
      </c>
      <c r="C228" s="59">
        <v>395</v>
      </c>
      <c r="D228" s="74" t="s">
        <v>1199</v>
      </c>
    </row>
    <row r="229" spans="1:4" x14ac:dyDescent="0.3">
      <c r="A229" s="198"/>
      <c r="B229" s="97" t="s">
        <v>1200</v>
      </c>
      <c r="C229" s="59">
        <v>403</v>
      </c>
      <c r="D229" s="74" t="s">
        <v>1201</v>
      </c>
    </row>
    <row r="230" spans="1:4" x14ac:dyDescent="0.3">
      <c r="A230" s="197" t="s">
        <v>563</v>
      </c>
      <c r="B230" s="97" t="s">
        <v>1202</v>
      </c>
      <c r="C230" s="59">
        <v>399</v>
      </c>
      <c r="D230" s="74" t="s">
        <v>1203</v>
      </c>
    </row>
    <row r="231" spans="1:4" x14ac:dyDescent="0.3">
      <c r="A231" s="198"/>
      <c r="B231" s="97" t="s">
        <v>1204</v>
      </c>
      <c r="C231" s="59">
        <v>407</v>
      </c>
      <c r="D231" s="74" t="s">
        <v>1205</v>
      </c>
    </row>
    <row r="232" spans="1:4" x14ac:dyDescent="0.3">
      <c r="A232" s="197" t="s">
        <v>1206</v>
      </c>
      <c r="B232" s="97" t="s">
        <v>1207</v>
      </c>
      <c r="C232" s="59">
        <v>305</v>
      </c>
      <c r="D232" s="74" t="s">
        <v>1208</v>
      </c>
    </row>
    <row r="233" spans="1:4" x14ac:dyDescent="0.3">
      <c r="A233" s="198"/>
      <c r="B233" s="97" t="s">
        <v>1209</v>
      </c>
      <c r="C233" s="59">
        <v>306</v>
      </c>
      <c r="D233" s="74" t="s">
        <v>1210</v>
      </c>
    </row>
    <row r="234" spans="1:4" x14ac:dyDescent="0.3">
      <c r="A234" s="198"/>
      <c r="B234" s="97" t="s">
        <v>1211</v>
      </c>
      <c r="C234" s="59">
        <v>307</v>
      </c>
      <c r="D234" s="74" t="s">
        <v>1212</v>
      </c>
    </row>
    <row r="235" spans="1:4" x14ac:dyDescent="0.3">
      <c r="A235" s="98" t="s">
        <v>1213</v>
      </c>
      <c r="B235" s="97" t="s">
        <v>1214</v>
      </c>
      <c r="C235" s="59">
        <v>466</v>
      </c>
      <c r="D235" s="74" t="s">
        <v>1215</v>
      </c>
    </row>
    <row r="236" spans="1:4" x14ac:dyDescent="0.3">
      <c r="A236" s="197" t="s">
        <v>590</v>
      </c>
      <c r="B236" s="97" t="s">
        <v>1216</v>
      </c>
      <c r="C236" s="59">
        <v>259</v>
      </c>
      <c r="D236" s="74" t="s">
        <v>1217</v>
      </c>
    </row>
    <row r="237" spans="1:4" x14ac:dyDescent="0.3">
      <c r="A237" s="198"/>
      <c r="B237" s="97" t="s">
        <v>1218</v>
      </c>
      <c r="C237" s="59">
        <v>260</v>
      </c>
      <c r="D237" s="74" t="s">
        <v>1219</v>
      </c>
    </row>
    <row r="238" spans="1:4" x14ac:dyDescent="0.3">
      <c r="A238" s="198"/>
      <c r="B238" s="97" t="s">
        <v>1220</v>
      </c>
      <c r="C238" s="59">
        <v>261</v>
      </c>
      <c r="D238" s="74" t="s">
        <v>1221</v>
      </c>
    </row>
    <row r="239" spans="1:4" x14ac:dyDescent="0.3">
      <c r="A239" s="198"/>
      <c r="B239" s="97" t="s">
        <v>1222</v>
      </c>
      <c r="C239" s="59">
        <v>262</v>
      </c>
      <c r="D239" s="74" t="s">
        <v>1223</v>
      </c>
    </row>
    <row r="240" spans="1:4" x14ac:dyDescent="0.3">
      <c r="A240" s="198"/>
      <c r="B240" s="97" t="s">
        <v>1224</v>
      </c>
      <c r="C240" s="59">
        <v>263</v>
      </c>
      <c r="D240" s="74" t="s">
        <v>1225</v>
      </c>
    </row>
    <row r="241" spans="1:4" x14ac:dyDescent="0.3">
      <c r="A241" s="198"/>
      <c r="B241" s="97" t="s">
        <v>1226</v>
      </c>
      <c r="C241" s="59">
        <v>264</v>
      </c>
      <c r="D241" s="74" t="s">
        <v>1227</v>
      </c>
    </row>
    <row r="242" spans="1:4" x14ac:dyDescent="0.3">
      <c r="A242" s="198"/>
      <c r="B242" s="97" t="s">
        <v>1228</v>
      </c>
      <c r="C242" s="59">
        <v>265</v>
      </c>
      <c r="D242" s="74" t="s">
        <v>1229</v>
      </c>
    </row>
    <row r="243" spans="1:4" x14ac:dyDescent="0.3">
      <c r="A243" s="197" t="s">
        <v>590</v>
      </c>
      <c r="B243" s="97" t="s">
        <v>1230</v>
      </c>
      <c r="C243" s="59">
        <v>266</v>
      </c>
      <c r="D243" s="74" t="s">
        <v>1231</v>
      </c>
    </row>
    <row r="244" spans="1:4" x14ac:dyDescent="0.3">
      <c r="A244" s="198"/>
      <c r="B244" s="97" t="s">
        <v>1232</v>
      </c>
      <c r="C244" s="59">
        <v>267</v>
      </c>
      <c r="D244" s="74" t="s">
        <v>1233</v>
      </c>
    </row>
    <row r="245" spans="1:4" x14ac:dyDescent="0.3">
      <c r="A245" s="198"/>
      <c r="B245" s="97" t="s">
        <v>1234</v>
      </c>
      <c r="C245" s="59">
        <v>268</v>
      </c>
      <c r="D245" s="74" t="s">
        <v>1235</v>
      </c>
    </row>
    <row r="246" spans="1:4" x14ac:dyDescent="0.3">
      <c r="A246" s="197" t="s">
        <v>1236</v>
      </c>
      <c r="B246" s="97" t="s">
        <v>1237</v>
      </c>
      <c r="C246" s="59">
        <v>480</v>
      </c>
      <c r="D246" s="74" t="s">
        <v>1238</v>
      </c>
    </row>
    <row r="247" spans="1:4" x14ac:dyDescent="0.3">
      <c r="A247" s="198"/>
      <c r="B247" s="97" t="s">
        <v>1239</v>
      </c>
      <c r="C247" s="59">
        <v>483</v>
      </c>
      <c r="D247" s="74" t="s">
        <v>1240</v>
      </c>
    </row>
    <row r="248" spans="1:4" x14ac:dyDescent="0.3">
      <c r="A248" s="197" t="s">
        <v>1241</v>
      </c>
      <c r="B248" s="97" t="s">
        <v>1242</v>
      </c>
      <c r="C248" s="59">
        <v>345</v>
      </c>
      <c r="D248" s="74" t="s">
        <v>1243</v>
      </c>
    </row>
    <row r="249" spans="1:4" x14ac:dyDescent="0.3">
      <c r="A249" s="198"/>
      <c r="B249" s="97" t="s">
        <v>1244</v>
      </c>
      <c r="C249" s="59">
        <v>372</v>
      </c>
      <c r="D249" s="74" t="s">
        <v>1245</v>
      </c>
    </row>
    <row r="250" spans="1:4" x14ac:dyDescent="0.3">
      <c r="A250" s="198"/>
      <c r="B250" s="97" t="s">
        <v>1246</v>
      </c>
      <c r="C250" s="59">
        <v>437</v>
      </c>
      <c r="D250" s="74" t="s">
        <v>1247</v>
      </c>
    </row>
    <row r="251" spans="1:4" x14ac:dyDescent="0.3">
      <c r="A251" s="198"/>
      <c r="B251" s="97" t="s">
        <v>1248</v>
      </c>
      <c r="C251" s="59">
        <v>450</v>
      </c>
      <c r="D251" s="74" t="s">
        <v>1249</v>
      </c>
    </row>
    <row r="252" spans="1:4" x14ac:dyDescent="0.3">
      <c r="A252" s="198"/>
      <c r="B252" s="97" t="s">
        <v>1250</v>
      </c>
      <c r="C252" s="59">
        <v>501</v>
      </c>
      <c r="D252" s="74" t="s">
        <v>1251</v>
      </c>
    </row>
    <row r="253" spans="1:4" x14ac:dyDescent="0.3">
      <c r="A253" s="98" t="s">
        <v>1252</v>
      </c>
      <c r="B253" s="97" t="s">
        <v>1253</v>
      </c>
      <c r="C253" s="59">
        <v>412</v>
      </c>
      <c r="D253" s="74" t="s">
        <v>1254</v>
      </c>
    </row>
    <row r="254" spans="1:4" x14ac:dyDescent="0.3">
      <c r="A254" s="98" t="s">
        <v>1255</v>
      </c>
      <c r="B254" s="97" t="s">
        <v>1256</v>
      </c>
      <c r="C254" s="59">
        <v>352</v>
      </c>
      <c r="D254" s="74" t="s">
        <v>1257</v>
      </c>
    </row>
    <row r="255" spans="1:4" x14ac:dyDescent="0.3">
      <c r="A255" s="98" t="s">
        <v>1258</v>
      </c>
      <c r="B255" s="97" t="s">
        <v>1259</v>
      </c>
      <c r="C255" s="59">
        <v>237</v>
      </c>
      <c r="D255" s="74" t="s">
        <v>1260</v>
      </c>
    </row>
    <row r="256" spans="1:4" x14ac:dyDescent="0.3">
      <c r="A256" s="197" t="s">
        <v>509</v>
      </c>
      <c r="B256" s="97" t="s">
        <v>1261</v>
      </c>
      <c r="C256" s="59">
        <v>349</v>
      </c>
      <c r="D256" s="74" t="s">
        <v>1262</v>
      </c>
    </row>
    <row r="257" spans="1:4" x14ac:dyDescent="0.3">
      <c r="A257" s="198"/>
      <c r="B257" s="97" t="s">
        <v>1263</v>
      </c>
      <c r="C257" s="59">
        <v>350</v>
      </c>
      <c r="D257" s="74" t="s">
        <v>1264</v>
      </c>
    </row>
    <row r="258" spans="1:4" x14ac:dyDescent="0.3">
      <c r="A258" s="198"/>
      <c r="B258" s="97" t="s">
        <v>1265</v>
      </c>
      <c r="C258" s="59">
        <v>351</v>
      </c>
      <c r="D258" s="74" t="s">
        <v>1266</v>
      </c>
    </row>
    <row r="259" spans="1:4" x14ac:dyDescent="0.3">
      <c r="A259" s="98" t="s">
        <v>1267</v>
      </c>
      <c r="B259" s="97" t="s">
        <v>1268</v>
      </c>
      <c r="C259" s="59">
        <v>452</v>
      </c>
      <c r="D259" s="74" t="s">
        <v>1269</v>
      </c>
    </row>
    <row r="260" spans="1:4" x14ac:dyDescent="0.3">
      <c r="A260" s="197" t="s">
        <v>1270</v>
      </c>
      <c r="B260" s="97" t="s">
        <v>1271</v>
      </c>
      <c r="C260" s="59">
        <v>209</v>
      </c>
      <c r="D260" s="74" t="s">
        <v>1272</v>
      </c>
    </row>
    <row r="261" spans="1:4" x14ac:dyDescent="0.3">
      <c r="A261" s="198"/>
      <c r="B261" s="97" t="s">
        <v>1273</v>
      </c>
      <c r="C261" s="59">
        <v>210</v>
      </c>
      <c r="D261" s="74" t="s">
        <v>1274</v>
      </c>
    </row>
    <row r="262" spans="1:4" x14ac:dyDescent="0.3">
      <c r="A262" s="197" t="s">
        <v>1275</v>
      </c>
      <c r="B262" s="97" t="s">
        <v>1276</v>
      </c>
      <c r="C262" s="59">
        <v>353</v>
      </c>
      <c r="D262" s="74" t="s">
        <v>1277</v>
      </c>
    </row>
    <row r="263" spans="1:4" x14ac:dyDescent="0.3">
      <c r="A263" s="198"/>
      <c r="B263" s="97" t="s">
        <v>1278</v>
      </c>
      <c r="C263" s="59">
        <v>356</v>
      </c>
      <c r="D263" s="74" t="s">
        <v>1279</v>
      </c>
    </row>
    <row r="264" spans="1:4" x14ac:dyDescent="0.3">
      <c r="A264" s="198"/>
      <c r="B264" s="97" t="s">
        <v>1280</v>
      </c>
      <c r="C264" s="59">
        <v>357</v>
      </c>
      <c r="D264" s="74" t="s">
        <v>1281</v>
      </c>
    </row>
    <row r="265" spans="1:4" x14ac:dyDescent="0.3">
      <c r="A265" s="198"/>
      <c r="B265" s="97" t="s">
        <v>1282</v>
      </c>
      <c r="C265" s="59">
        <v>358</v>
      </c>
      <c r="D265" s="74" t="s">
        <v>1283</v>
      </c>
    </row>
    <row r="266" spans="1:4" x14ac:dyDescent="0.3">
      <c r="A266" s="198"/>
      <c r="B266" s="97" t="s">
        <v>1284</v>
      </c>
      <c r="C266" s="59">
        <v>359</v>
      </c>
      <c r="D266" s="74" t="s">
        <v>1285</v>
      </c>
    </row>
    <row r="267" spans="1:4" x14ac:dyDescent="0.3">
      <c r="A267" s="198"/>
      <c r="B267" s="97" t="s">
        <v>1286</v>
      </c>
      <c r="C267" s="59">
        <v>360</v>
      </c>
      <c r="D267" s="74" t="s">
        <v>1287</v>
      </c>
    </row>
    <row r="268" spans="1:4" x14ac:dyDescent="0.3">
      <c r="A268" s="198"/>
      <c r="B268" s="97" t="s">
        <v>1288</v>
      </c>
      <c r="C268" s="59">
        <v>509</v>
      </c>
      <c r="D268" s="74" t="s">
        <v>1289</v>
      </c>
    </row>
    <row r="269" spans="1:4" x14ac:dyDescent="0.3">
      <c r="A269" s="197" t="s">
        <v>1290</v>
      </c>
      <c r="B269" s="97" t="s">
        <v>1291</v>
      </c>
      <c r="C269" s="59">
        <v>314</v>
      </c>
      <c r="D269" s="74" t="s">
        <v>1292</v>
      </c>
    </row>
    <row r="270" spans="1:4" x14ac:dyDescent="0.3">
      <c r="A270" s="198"/>
      <c r="B270" s="97" t="s">
        <v>1293</v>
      </c>
      <c r="C270" s="59">
        <v>315</v>
      </c>
      <c r="D270" s="74" t="s">
        <v>1294</v>
      </c>
    </row>
    <row r="271" spans="1:4" x14ac:dyDescent="0.3">
      <c r="A271" s="198"/>
      <c r="B271" s="97" t="s">
        <v>1295</v>
      </c>
      <c r="C271" s="59">
        <v>316</v>
      </c>
      <c r="D271" s="74" t="s">
        <v>1296</v>
      </c>
    </row>
    <row r="272" spans="1:4" x14ac:dyDescent="0.3">
      <c r="A272" s="98" t="s">
        <v>1297</v>
      </c>
      <c r="B272" s="97" t="s">
        <v>1298</v>
      </c>
      <c r="C272" s="59">
        <v>208</v>
      </c>
      <c r="D272" s="74" t="s">
        <v>1299</v>
      </c>
    </row>
    <row r="273" spans="1:4" x14ac:dyDescent="0.3">
      <c r="A273" s="197" t="s">
        <v>489</v>
      </c>
      <c r="B273" s="97" t="s">
        <v>1300</v>
      </c>
      <c r="C273" s="59">
        <v>329</v>
      </c>
      <c r="D273" s="74" t="s">
        <v>1301</v>
      </c>
    </row>
    <row r="274" spans="1:4" x14ac:dyDescent="0.3">
      <c r="A274" s="198"/>
      <c r="B274" s="97" t="s">
        <v>1302</v>
      </c>
      <c r="C274" s="59">
        <v>330</v>
      </c>
      <c r="D274" s="74" t="s">
        <v>1303</v>
      </c>
    </row>
    <row r="275" spans="1:4" x14ac:dyDescent="0.3">
      <c r="A275" s="197" t="s">
        <v>1304</v>
      </c>
      <c r="B275" s="97" t="s">
        <v>1305</v>
      </c>
      <c r="C275" s="59">
        <v>241</v>
      </c>
      <c r="D275" s="74" t="s">
        <v>1306</v>
      </c>
    </row>
    <row r="276" spans="1:4" x14ac:dyDescent="0.3">
      <c r="A276" s="198"/>
      <c r="B276" s="97" t="s">
        <v>1307</v>
      </c>
      <c r="C276" s="59">
        <v>242</v>
      </c>
      <c r="D276" s="74" t="s">
        <v>1308</v>
      </c>
    </row>
    <row r="277" spans="1:4" x14ac:dyDescent="0.3">
      <c r="A277" s="197" t="s">
        <v>1309</v>
      </c>
      <c r="B277" s="97" t="s">
        <v>1310</v>
      </c>
      <c r="C277" s="59">
        <v>108</v>
      </c>
      <c r="D277" s="74" t="s">
        <v>1311</v>
      </c>
    </row>
    <row r="278" spans="1:4" x14ac:dyDescent="0.3">
      <c r="A278" s="198"/>
      <c r="B278" s="97" t="s">
        <v>1312</v>
      </c>
      <c r="C278" s="59">
        <v>223</v>
      </c>
      <c r="D278" s="74" t="s">
        <v>1313</v>
      </c>
    </row>
    <row r="279" spans="1:4" x14ac:dyDescent="0.3">
      <c r="A279" s="198"/>
      <c r="B279" s="97" t="s">
        <v>1314</v>
      </c>
      <c r="C279" s="59">
        <v>224</v>
      </c>
      <c r="D279" s="74" t="s">
        <v>1315</v>
      </c>
    </row>
    <row r="280" spans="1:4" x14ac:dyDescent="0.3">
      <c r="A280" s="98" t="s">
        <v>434</v>
      </c>
      <c r="B280" s="97" t="s">
        <v>1316</v>
      </c>
      <c r="C280" s="59">
        <v>467</v>
      </c>
      <c r="D280" s="74" t="s">
        <v>1317</v>
      </c>
    </row>
    <row r="281" spans="1:4" x14ac:dyDescent="0.3">
      <c r="A281" s="197" t="s">
        <v>1318</v>
      </c>
      <c r="B281" s="97" t="s">
        <v>1319</v>
      </c>
      <c r="C281" s="59">
        <v>387</v>
      </c>
      <c r="D281" s="74" t="s">
        <v>1320</v>
      </c>
    </row>
    <row r="282" spans="1:4" x14ac:dyDescent="0.3">
      <c r="A282" s="198"/>
      <c r="B282" s="97" t="s">
        <v>1321</v>
      </c>
      <c r="C282" s="59">
        <v>461</v>
      </c>
      <c r="D282" s="74" t="s">
        <v>1322</v>
      </c>
    </row>
    <row r="283" spans="1:4" x14ac:dyDescent="0.3">
      <c r="A283" s="198"/>
      <c r="B283" s="97" t="s">
        <v>1323</v>
      </c>
      <c r="C283" s="59">
        <v>484</v>
      </c>
      <c r="D283" s="74" t="s">
        <v>1324</v>
      </c>
    </row>
    <row r="284" spans="1:4" x14ac:dyDescent="0.3">
      <c r="A284" s="98" t="s">
        <v>1325</v>
      </c>
      <c r="B284" s="97" t="s">
        <v>1326</v>
      </c>
      <c r="C284" s="59">
        <v>366</v>
      </c>
      <c r="D284" s="74" t="s">
        <v>1327</v>
      </c>
    </row>
    <row r="285" spans="1:4" x14ac:dyDescent="0.3">
      <c r="A285" s="197" t="s">
        <v>1328</v>
      </c>
      <c r="B285" s="97" t="s">
        <v>1329</v>
      </c>
      <c r="C285" s="59">
        <v>202</v>
      </c>
      <c r="D285" s="74" t="s">
        <v>1330</v>
      </c>
    </row>
    <row r="286" spans="1:4" x14ac:dyDescent="0.3">
      <c r="A286" s="198"/>
      <c r="B286" s="97" t="s">
        <v>1331</v>
      </c>
      <c r="C286" s="59">
        <v>203</v>
      </c>
      <c r="D286" s="74" t="s">
        <v>1332</v>
      </c>
    </row>
    <row r="287" spans="1:4" x14ac:dyDescent="0.3">
      <c r="A287" s="198"/>
      <c r="B287" s="97" t="s">
        <v>1333</v>
      </c>
      <c r="C287" s="59">
        <v>204</v>
      </c>
      <c r="D287" s="74" t="s">
        <v>1334</v>
      </c>
    </row>
    <row r="288" spans="1:4" x14ac:dyDescent="0.3">
      <c r="A288" s="198"/>
      <c r="B288" s="97" t="s">
        <v>1335</v>
      </c>
      <c r="C288" s="59">
        <v>500</v>
      </c>
      <c r="D288" s="74" t="s">
        <v>1336</v>
      </c>
    </row>
  </sheetData>
  <sheetProtection algorithmName="SHA-512" hashValue="DdYQF3RgR/OtpOWcmolpYl7yMROmT/nppAEd1DUuirkfsBseNGFJAAwC+CsebYJWpfN4nBhFAh8oIguIAqfIIw==" saltValue="91z4Qu0ckkYjpzunc/Vpbw==" spinCount="100000" sheet="1" objects="1" scenarios="1"/>
  <mergeCells count="84">
    <mergeCell ref="A285:A288"/>
    <mergeCell ref="A243:A245"/>
    <mergeCell ref="A246:A247"/>
    <mergeCell ref="A248:A252"/>
    <mergeCell ref="A256:A258"/>
    <mergeCell ref="A260:A261"/>
    <mergeCell ref="A262:A268"/>
    <mergeCell ref="A269:A271"/>
    <mergeCell ref="A273:A274"/>
    <mergeCell ref="A275:A276"/>
    <mergeCell ref="A277:A279"/>
    <mergeCell ref="A281:A283"/>
    <mergeCell ref="A236:A242"/>
    <mergeCell ref="A200:A202"/>
    <mergeCell ref="A203:A206"/>
    <mergeCell ref="A207:A208"/>
    <mergeCell ref="A210:A215"/>
    <mergeCell ref="A216:A217"/>
    <mergeCell ref="A218:A221"/>
    <mergeCell ref="A222:A224"/>
    <mergeCell ref="A225:A227"/>
    <mergeCell ref="A228:A229"/>
    <mergeCell ref="A230:A231"/>
    <mergeCell ref="A232:A234"/>
    <mergeCell ref="A198:A199"/>
    <mergeCell ref="A168:A169"/>
    <mergeCell ref="A170:A172"/>
    <mergeCell ref="A173:A174"/>
    <mergeCell ref="A175:A178"/>
    <mergeCell ref="A180:A181"/>
    <mergeCell ref="A182:A183"/>
    <mergeCell ref="A184:A185"/>
    <mergeCell ref="A186:A187"/>
    <mergeCell ref="A188:A189"/>
    <mergeCell ref="A190:A194"/>
    <mergeCell ref="A196:A197"/>
    <mergeCell ref="A163:A167"/>
    <mergeCell ref="A129:A130"/>
    <mergeCell ref="A131:A132"/>
    <mergeCell ref="A133:A136"/>
    <mergeCell ref="A137:A138"/>
    <mergeCell ref="A139:A144"/>
    <mergeCell ref="A145:A146"/>
    <mergeCell ref="A147:A149"/>
    <mergeCell ref="A150:A151"/>
    <mergeCell ref="A152:A154"/>
    <mergeCell ref="A155:A159"/>
    <mergeCell ref="A160:A162"/>
    <mergeCell ref="A127:A128"/>
    <mergeCell ref="A79:A81"/>
    <mergeCell ref="A82:A85"/>
    <mergeCell ref="A87:A89"/>
    <mergeCell ref="A92:A95"/>
    <mergeCell ref="A97:A98"/>
    <mergeCell ref="A101:A102"/>
    <mergeCell ref="A103:A107"/>
    <mergeCell ref="A108:A109"/>
    <mergeCell ref="A111:A113"/>
    <mergeCell ref="A114:A119"/>
    <mergeCell ref="A121:A126"/>
    <mergeCell ref="A77:A78"/>
    <mergeCell ref="A40:A41"/>
    <mergeCell ref="A42:A44"/>
    <mergeCell ref="A46:A50"/>
    <mergeCell ref="A51:A55"/>
    <mergeCell ref="A57:A61"/>
    <mergeCell ref="A62:A64"/>
    <mergeCell ref="A65:A67"/>
    <mergeCell ref="A68:A69"/>
    <mergeCell ref="A70:A71"/>
    <mergeCell ref="A72:A74"/>
    <mergeCell ref="A75:A76"/>
    <mergeCell ref="A37:A38"/>
    <mergeCell ref="A3:A5"/>
    <mergeCell ref="A6:A7"/>
    <mergeCell ref="A8:A9"/>
    <mergeCell ref="A10:A11"/>
    <mergeCell ref="A12:A14"/>
    <mergeCell ref="A15:A16"/>
    <mergeCell ref="A17:A18"/>
    <mergeCell ref="A19:A27"/>
    <mergeCell ref="A29:A30"/>
    <mergeCell ref="A31:A34"/>
    <mergeCell ref="A35:A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 and Totals</vt:lpstr>
      <vt:lpstr>ESSER II Direct Allocation</vt:lpstr>
      <vt:lpstr>ESSER II SPED</vt:lpstr>
      <vt:lpstr>ESSER II True Up Allocation</vt:lpstr>
      <vt:lpstr>Reference Tables &gt;&gt;&gt;</vt:lpstr>
      <vt:lpstr>Table 1 - Allowable uses</vt:lpstr>
      <vt:lpstr>Table 2 - UPDATED functions</vt:lpstr>
      <vt:lpstr>Table 3 - UPDATED objects</vt:lpstr>
      <vt:lpstr>Table 4 - ESSER II allocations</vt:lpstr>
      <vt:lpstr>Table 5 - District Names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Naruse, Ellen</dc:creator>
  <cp:lastModifiedBy>Landeene, Shea</cp:lastModifiedBy>
  <dcterms:created xsi:type="dcterms:W3CDTF">2021-03-09T17:58:52Z</dcterms:created>
  <dcterms:modified xsi:type="dcterms:W3CDTF">2021-05-04T17:01:29Z</dcterms:modified>
</cp:coreProperties>
</file>